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tabRatio="987" activeTab="2"/>
  </bookViews>
  <sheets>
    <sheet name="Úvodní list" sheetId="1" r:id="rId1"/>
    <sheet name="Finální rozpočet" sheetId="2" r:id="rId2"/>
    <sheet name="Finální finanční plán" sheetId="3" r:id="rId3"/>
    <sheet name="Seznam účetních dokladů" sheetId="4" r:id="rId4"/>
  </sheets>
  <definedNames>
    <definedName name="_xlnm.Print_Area" localSheetId="1">'Finální rozpočet'!$A$1:$I$449</definedName>
    <definedName name="_xlnm.Print_Area" localSheetId="0">'Úvodní list'!$A$1:$C$48</definedName>
  </definedNames>
  <calcPr fullCalcOnLoad="1"/>
</workbook>
</file>

<file path=xl/comments3.xml><?xml version="1.0" encoding="utf-8"?>
<comments xmlns="http://schemas.openxmlformats.org/spreadsheetml/2006/main">
  <authors>
    <author/>
  </authors>
  <commentList>
    <comment ref="B19"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4" authorId="0">
      <text>
        <r>
          <rPr>
            <sz val="10"/>
            <rFont val="Arial"/>
            <family val="2"/>
          </rPr>
          <t>Nejsou veřejnými zdroji.</t>
        </r>
      </text>
    </comment>
    <comment ref="B32" authorId="0">
      <text>
        <r>
          <rPr>
            <sz val="9"/>
            <color indexed="8"/>
            <rFont val="Tahoma"/>
            <family val="2"/>
          </rPr>
          <t>Vyčíslete ve výši ceny obvyklé.
Nelze hradit z dotace.</t>
        </r>
      </text>
    </comment>
    <comment ref="B33" authorId="0">
      <text>
        <r>
          <rPr>
            <sz val="9"/>
            <color indexed="8"/>
            <rFont val="Tahoma"/>
            <family val="2"/>
          </rPr>
          <t xml:space="preserve">Není veřejným zdrojem.
</t>
        </r>
      </text>
    </comment>
    <comment ref="B43" authorId="0">
      <text>
        <r>
          <rPr>
            <sz val="9"/>
            <color indexed="8"/>
            <rFont val="Tahoma"/>
            <family val="2"/>
          </rPr>
          <t xml:space="preserve">Pokud je určitá část vkladu zahraniční televize veřejným zdrojem, uveďte ji v kolonce č. 4 Zahraniční veřejné zdroje. Jestli vklad zahraniční televize je nebo není veřejným zdrojem, ověřte přímo u dané televize.
</t>
        </r>
        <r>
          <rPr>
            <sz val="10"/>
            <color indexed="8"/>
            <rFont val="Calibri"/>
            <family val="2"/>
          </rPr>
          <t xml:space="preserve"> </t>
        </r>
      </text>
    </comment>
    <comment ref="B45" authorId="0">
      <text>
        <r>
          <rPr>
            <sz val="9"/>
            <color indexed="8"/>
            <rFont val="Tahoma"/>
            <family val="2"/>
          </rPr>
          <t>Vyčíslete ve výši ceny obvyklé.</t>
        </r>
      </text>
    </comment>
    <comment ref="B62" authorId="0">
      <text>
        <r>
          <rPr>
            <sz val="9"/>
            <color indexed="8"/>
            <rFont val="Tahoma"/>
            <family val="2"/>
          </rPr>
          <t>Není veřejným zdrojem.</t>
        </r>
      </text>
    </comment>
    <comment ref="B63" authorId="0">
      <text>
        <r>
          <rPr>
            <sz val="9"/>
            <color indexed="8"/>
            <rFont val="Tahoma"/>
            <family val="2"/>
          </rPr>
          <t>Je veřejným zdrojem.</t>
        </r>
      </text>
    </comment>
  </commentList>
</comments>
</file>

<file path=xl/sharedStrings.xml><?xml version="1.0" encoding="utf-8"?>
<sst xmlns="http://schemas.openxmlformats.org/spreadsheetml/2006/main" count="589" uniqueCount="486">
  <si>
    <t>Vyúčtování po ukončení projektu</t>
  </si>
  <si>
    <t>Výroba českého kinematografického díla</t>
  </si>
  <si>
    <t>Minoritní koprodukce – hrané kinematografické dílo</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</si>
  <si>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</si>
  <si>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</si>
  <si>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</si>
  <si>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</si>
  <si>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</si>
  <si>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</si>
  <si>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</si>
  <si>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</si>
  <si>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</si>
  <si>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</si>
  <si>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</si>
  <si>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</si>
  <si>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</si>
  <si>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</si>
  <si>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</si>
  <si>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</si>
  <si>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</si>
  <si>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</si>
  <si>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</si>
  <si>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</si>
  <si>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</si>
  <si>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</si>
  <si>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</si>
  <si>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</si>
  <si>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</si>
  <si>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</si>
  <si>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</si>
  <si>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1. předložit Fondu zprávu auditora o ověření nákladů v případě, že přiznaná podpora je ve výši 3.000.000,- Kč a vyšší; zpráva auditora se týká celého projektu včetně koproducentů projektu;</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</si>
  <si>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</si>
  <si>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</si>
  <si>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</si>
  <si>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</si>
  <si>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</si>
  <si>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</si>
  <si>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</si>
  <si>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</si>
  <si>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</si>
  <si>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</si>
  <si>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</si>
  <si>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</si>
  <si>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</si>
  <si>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kompletní  rozpočet kinematografického díla (vývoj i výroba)</t>
  </si>
  <si>
    <t>Příjemce podpory kinematografie vyplňuje tento sloupec VŽDY v celých Kč bez DPH z důvodu kontrolních mechanismů Státního fondu kinematografie (kompletní rozpočet filmu při vyúčtování musí být ve stejné struktuře jako kompletní rozpočet pro účel filmové pobídky).</t>
  </si>
  <si>
    <t>Sloupec B - výrobní rozpočet kinematografického díla</t>
  </si>
  <si>
    <t>Příjemce podpory kinematografie vyplňuje tento sloupec VŽDY v celých Kč bez DPH.</t>
  </si>
  <si>
    <r>
      <rPr>
        <sz val="9.5"/>
        <rFont val="Arial"/>
        <family val="2"/>
      </rPr>
      <t xml:space="preserve">Pokud </t>
    </r>
    <r>
      <rPr>
        <u val="single"/>
        <sz val="9.5"/>
        <rFont val="Arial"/>
        <family val="2"/>
      </rPr>
      <t>příjemce podpory kinematografie neobdržel dotaci v okruhu vývoj kinematografického díla</t>
    </r>
    <r>
      <rPr>
        <sz val="9.5"/>
        <rFont val="Arial"/>
        <family val="2"/>
      </rPr>
      <t>, bude výrobní rozpočet B totožný se sloupcem A. V případě, že příjemce podpory kinematografie neobdržel účelovou dotaci ze Státního fondu kinematografie či Státního fondu ČR pro podporu a rozvoj české kinematografie, mohou být součástí výrobního rozpočtu náklady v okruhu vývoj kinematografického díla.</t>
    </r>
  </si>
  <si>
    <r>
      <rPr>
        <sz val="9.5"/>
        <rFont val="Arial"/>
        <family val="2"/>
      </rPr>
      <t xml:space="preserve">Pokud </t>
    </r>
    <r>
      <rPr>
        <u val="single"/>
        <sz val="9.5"/>
        <rFont val="Arial"/>
        <family val="2"/>
      </rPr>
      <t>příjemce podpory kinematografie obdržel dotaci v okruhu vývoj kinematografického díla</t>
    </r>
    <r>
      <rPr>
        <sz val="9.5"/>
        <rFont val="Arial"/>
        <family val="2"/>
      </rPr>
      <t>, snižuje ve sloupci B položky oproti sloupci A v takové výši, ve které je vyúčtoval Státnímu fondu kinematografie v rámci projektu vývoje popřípadě je plánuje vyúčtovat, pokud ještě vyúčtování neodevzdal. (Př.: Ve sloupci A jsou kompletní plánované náklady na tvorbu scénáře 600 tis. Kč, ve vyúčtování dotace na vývoj žadatel vyúčtoval 400 tis. Kč, má už možnost uvést ve sloupci B ve výrobním rozpočtu pouze 200 tis. Kč).</t>
    </r>
  </si>
  <si>
    <t>Sloupec C - výrobní rozpočet kinematografického díla včetně DPH v příslušné sazbě (21 % nebo 15 %)</t>
  </si>
  <si>
    <t>Příjemce podpory kinematografie tento sloupec vyplňuje VŽDY a to v částkách sloupce B včetně DPH v celých Kč.</t>
  </si>
  <si>
    <t>Sloupec D - uplatněný odpočet DPH v % (odpočet v plné výši 100 % nebo nižší)</t>
  </si>
  <si>
    <t>Příjemce podpory kinematografie vyplňuje tento sloupec VŽDY.</t>
  </si>
  <si>
    <r>
      <rPr>
        <sz val="9.5"/>
        <rFont val="Arial"/>
        <family val="2"/>
      </rPr>
      <t xml:space="preserve">Pokud </t>
    </r>
    <r>
      <rPr>
        <u val="single"/>
        <sz val="9.5"/>
        <rFont val="Arial"/>
        <family val="2"/>
      </rPr>
      <t>příjemce podpory kinematografie po dobu trvání projektu byl plátcem DPH</t>
    </r>
    <r>
      <rPr>
        <sz val="9.5"/>
        <rFont val="Arial"/>
        <family val="2"/>
      </rPr>
      <t>, resp. byl oprávněn si odpočet uplatnit, vyplňuje ve sloupci D odpočet v plné výši 100 %, nebo v krácené výši.</t>
    </r>
  </si>
  <si>
    <t>POZOR nejedná se o výši sazby DPH (21 % nebo 15 %), ale výši uplatněného odpočtu DPH!</t>
  </si>
  <si>
    <t>Sloupec E - uplatněný odpočet DPH v Kč</t>
  </si>
  <si>
    <t xml:space="preserve">Rozpočet projektu: detailní přehled </t>
  </si>
  <si>
    <t>A</t>
  </si>
  <si>
    <t xml:space="preserve">B </t>
  </si>
  <si>
    <t xml:space="preserve">C </t>
  </si>
  <si>
    <t xml:space="preserve">D </t>
  </si>
  <si>
    <t>E</t>
  </si>
  <si>
    <t>Rozpočet
kompletní
celkové náklady 
bez DPH v Kč</t>
  </si>
  <si>
    <t>Rozpočet
výrobní rozpočet
náklady
bez DPH v Kč</t>
  </si>
  <si>
    <t>Rozpočet
výrobní rozpočet
náklady 
vč. DPH v Kč</t>
  </si>
  <si>
    <t>Uplatněný odpočet
DPH
v %</t>
  </si>
  <si>
    <t>Uplatněný odpočet
DPH
v Kč</t>
  </si>
  <si>
    <t>Vývoj - scénář (literární příprava)</t>
  </si>
  <si>
    <t>Opce na preexistentní dílo</t>
  </si>
  <si>
    <t>Licence na preexistetní dílo</t>
  </si>
  <si>
    <t>Autor scénáře - vytvoření díla</t>
  </si>
  <si>
    <t>Autor scénáře - licence</t>
  </si>
  <si>
    <t>Spoluautor (spoluautoři) scénáře - vytvoření díla</t>
  </si>
  <si>
    <t>Spoluautor (spoluautoři) scénáře - licence</t>
  </si>
  <si>
    <t>Autor (autoři) dialogů – vytvoření díla</t>
  </si>
  <si>
    <t>Autor (autoři) dialogů – licence</t>
  </si>
  <si>
    <t xml:space="preserve">Ostatní autorská práva a licence - archívy, hudební archívy ad. </t>
  </si>
  <si>
    <t>Konzultanti, odborní poradci</t>
  </si>
  <si>
    <t>Dramaturgové</t>
  </si>
  <si>
    <t>Překlady, kopírování scénáře</t>
  </si>
  <si>
    <t>Ostatní</t>
  </si>
  <si>
    <t>Celkem</t>
  </si>
  <si>
    <t xml:space="preserve">Development - kompletní vývoj projektu </t>
  </si>
  <si>
    <t>Producent (development)</t>
  </si>
  <si>
    <t>Vedoucí vývoje / vedoucí produkce (development)</t>
  </si>
  <si>
    <t>Režisér (development)</t>
  </si>
  <si>
    <t>Kameraman (development)</t>
  </si>
  <si>
    <t>Výtvarník / architekt (development)</t>
  </si>
  <si>
    <t>Výtvarník kostýmů (development)</t>
  </si>
  <si>
    <t>Lokační (development)</t>
  </si>
  <si>
    <t>Asistent režie (development)</t>
  </si>
  <si>
    <t>Asistent produkce (development)</t>
  </si>
  <si>
    <t>Storyboard, grafické návrhy</t>
  </si>
  <si>
    <t>Výroba pilotu/ukázky/technologického testu - štáb</t>
  </si>
  <si>
    <t>Výroba pilotu/ukázky/ technologického testu - výroba</t>
  </si>
  <si>
    <t>Výroba pilotu/ukázky/ technologického testu - postprodukce</t>
  </si>
  <si>
    <t>Obhlídky (lokační služby)</t>
  </si>
  <si>
    <t>Casting</t>
  </si>
  <si>
    <t>Odborní poradci (vč. rešerší)</t>
  </si>
  <si>
    <t>Překladatelské služby</t>
  </si>
  <si>
    <t>Právní služby</t>
  </si>
  <si>
    <t>Ekonomické služby</t>
  </si>
  <si>
    <t>Pojištění</t>
  </si>
  <si>
    <t>Ubytování v ČR</t>
  </si>
  <si>
    <t>Ubytování mimo ČR</t>
  </si>
  <si>
    <t>Poplatky (trhy projektů, workshopy, festivaly)</t>
  </si>
  <si>
    <t>Tiskoviny a propagační materiály</t>
  </si>
  <si>
    <t>Cestovní náklady (letenky, ostatní cestovné)</t>
  </si>
  <si>
    <t>Doprava</t>
  </si>
  <si>
    <t>Kurýrní služby</t>
  </si>
  <si>
    <t>Mýto, dopravní poplatky, parkovné</t>
  </si>
  <si>
    <t>Kilometrovné včetně paušálního</t>
  </si>
  <si>
    <t>Nákupy PHM</t>
  </si>
  <si>
    <t>Telefony a internet</t>
  </si>
  <si>
    <t>Producenti</t>
  </si>
  <si>
    <t xml:space="preserve">Producent </t>
  </si>
  <si>
    <t>Koproducenti</t>
  </si>
  <si>
    <t>Výkonní producenti</t>
  </si>
  <si>
    <t>Line producenti</t>
  </si>
  <si>
    <t>Asistenti producentů</t>
  </si>
  <si>
    <t xml:space="preserve">Ostatní náklady </t>
  </si>
  <si>
    <t>Režie</t>
  </si>
  <si>
    <t>Režisér</t>
  </si>
  <si>
    <t>Spolurežisér</t>
  </si>
  <si>
    <t xml:space="preserve">Herecké obsazení </t>
  </si>
  <si>
    <t xml:space="preserve">Hlavní role </t>
  </si>
  <si>
    <t xml:space="preserve">Vedlejší role </t>
  </si>
  <si>
    <t>Epizodní role</t>
  </si>
  <si>
    <t>Castingové služby</t>
  </si>
  <si>
    <t>Epizody, kompars</t>
  </si>
  <si>
    <t xml:space="preserve">Epizody </t>
  </si>
  <si>
    <t>Kompars</t>
  </si>
  <si>
    <t>Ostatní účinkující</t>
  </si>
  <si>
    <t>Zasvětlovací double, double</t>
  </si>
  <si>
    <t>Komparzní režiséři, služby</t>
  </si>
  <si>
    <t>Asistenti, koordinátoři</t>
  </si>
  <si>
    <t>Asistence, organizátoři na place</t>
  </si>
  <si>
    <t>Doprovody dětí</t>
  </si>
  <si>
    <t>Zvláštní výkony</t>
  </si>
  <si>
    <t>Osobní asistenti</t>
  </si>
  <si>
    <t>Bodyguardi, VIP ochrana</t>
  </si>
  <si>
    <t>Koordinátoři  kaskadérů</t>
  </si>
  <si>
    <t>Asistenti koordinátorů</t>
  </si>
  <si>
    <t>Speciální koordinátoři</t>
  </si>
  <si>
    <t>Kaskadéři, riggeři, Precision drivers</t>
  </si>
  <si>
    <t>Kaskadéři - Doubles</t>
  </si>
  <si>
    <t>Pronájem techniky, služby</t>
  </si>
  <si>
    <t>Režijní štáb</t>
  </si>
  <si>
    <t>Pomocní režiséři</t>
  </si>
  <si>
    <t>Asistenti režie</t>
  </si>
  <si>
    <t>Script, asistenti scriptu</t>
  </si>
  <si>
    <t>Dialogue Coach</t>
  </si>
  <si>
    <t>Choreografové</t>
  </si>
  <si>
    <t>Odborní poradci</t>
  </si>
  <si>
    <t xml:space="preserve">Ostatní režijní štáb </t>
  </si>
  <si>
    <t>Produkce</t>
  </si>
  <si>
    <t>Vedoucí produkce</t>
  </si>
  <si>
    <t>Vedoucí natáčení</t>
  </si>
  <si>
    <t>Asistenti produkce</t>
  </si>
  <si>
    <t>Asistenti na place, výpomoce</t>
  </si>
  <si>
    <t>Produkční koordinátoři, asistenti</t>
  </si>
  <si>
    <t>Sekretářky produkce</t>
  </si>
  <si>
    <t>Runneři</t>
  </si>
  <si>
    <t>Lokační, asistenti lokací, scouters</t>
  </si>
  <si>
    <t>Zdravotní dohled, zdravotní prohlídky a služby</t>
  </si>
  <si>
    <t xml:space="preserve">Hl. účetní </t>
  </si>
  <si>
    <t>Účetní, pokladníci</t>
  </si>
  <si>
    <t>Konzultanti, poradci</t>
  </si>
  <si>
    <t>Celní deklarant</t>
  </si>
  <si>
    <t>Překlady a tlumočení</t>
  </si>
  <si>
    <t xml:space="preserve">Telefony, internetové služby, Hovorné </t>
  </si>
  <si>
    <t>IT služby</t>
  </si>
  <si>
    <t>Kurýrní a spediční služby, poštovné ad.</t>
  </si>
  <si>
    <t>Vybavení produkce, vysílačky, kopírovací služby ad.</t>
  </si>
  <si>
    <t>Spotřební materiál</t>
  </si>
  <si>
    <t>Kamera</t>
  </si>
  <si>
    <t>Kameraman</t>
  </si>
  <si>
    <t>Švenkři</t>
  </si>
  <si>
    <t>1. Asistenti kamery - ostřiči</t>
  </si>
  <si>
    <t>2. Asistenti kamery (Zakladač, Klapka)</t>
  </si>
  <si>
    <t>Video operátoři</t>
  </si>
  <si>
    <t>DIT, Data operatoři</t>
  </si>
  <si>
    <t>Fotografové</t>
  </si>
  <si>
    <t>Ostatní kamerový štáb</t>
  </si>
  <si>
    <t xml:space="preserve">Kamerová technika </t>
  </si>
  <si>
    <t xml:space="preserve">Speciální kamerová technika (letecká ad.) </t>
  </si>
  <si>
    <t>Doprava kamerové techniky</t>
  </si>
  <si>
    <t xml:space="preserve">Materiál </t>
  </si>
  <si>
    <t>Osvětlovací technika</t>
  </si>
  <si>
    <t>Vrchní osvětlovač</t>
  </si>
  <si>
    <t>Zástupce vrchního osvětlovače</t>
  </si>
  <si>
    <t>Osvětlovači</t>
  </si>
  <si>
    <t>Agregátníci</t>
  </si>
  <si>
    <t>Riggeři</t>
  </si>
  <si>
    <t>Nájmy osvětlovací techniky</t>
  </si>
  <si>
    <t>Agregáty</t>
  </si>
  <si>
    <t>Nájmy plošin</t>
  </si>
  <si>
    <t>Doprava osvětlovací techniky</t>
  </si>
  <si>
    <t>Nákupy PHM (vč. agregátu)</t>
  </si>
  <si>
    <t>Spotřeba elektrické energie</t>
  </si>
  <si>
    <t>Grip</t>
  </si>
  <si>
    <t>Hlavní grip (kamerové služby)</t>
  </si>
  <si>
    <t>Asistenti grip (riggeři)</t>
  </si>
  <si>
    <t>Kamerové služby - jeřáby</t>
  </si>
  <si>
    <t>Speciální operátoři</t>
  </si>
  <si>
    <t>Nájmy gripové techniky</t>
  </si>
  <si>
    <t>Nájmy speciální techniky a jeřábů</t>
  </si>
  <si>
    <t>Doprava gripu</t>
  </si>
  <si>
    <t xml:space="preserve">Materiál /  zpracování dat během natáčení  / laboratoře </t>
  </si>
  <si>
    <t>Záznamová média a disky</t>
  </si>
  <si>
    <t>Zpracování a archivace dat (datamanagment)</t>
  </si>
  <si>
    <t>Filmová surovina</t>
  </si>
  <si>
    <t>Služby filmových laboratoří</t>
  </si>
  <si>
    <t>Zvuk</t>
  </si>
  <si>
    <t>Mistr zvuku</t>
  </si>
  <si>
    <t>Asistenti zvuku (mikrofonisté)</t>
  </si>
  <si>
    <t>Ostatní štáb</t>
  </si>
  <si>
    <t>Nájmy zvukové techniky</t>
  </si>
  <si>
    <t xml:space="preserve">Spotřební materiál </t>
  </si>
  <si>
    <t>Doprava zvuku</t>
  </si>
  <si>
    <t>Výprava</t>
  </si>
  <si>
    <t xml:space="preserve">Výtvarník </t>
  </si>
  <si>
    <t>Architekt</t>
  </si>
  <si>
    <t>Asistenti architekta</t>
  </si>
  <si>
    <t>Koordinátoři art departmentu</t>
  </si>
  <si>
    <t>Asistenti, runneři</t>
  </si>
  <si>
    <t>Grafici, kresliči</t>
  </si>
  <si>
    <t>Stavba dekorací</t>
  </si>
  <si>
    <t>Mistr stavby</t>
  </si>
  <si>
    <t>Stavební dělníci</t>
  </si>
  <si>
    <t>Odborné profese</t>
  </si>
  <si>
    <t>Výpomoc</t>
  </si>
  <si>
    <t>Placová stavební služba</t>
  </si>
  <si>
    <t>Stavby dekorací</t>
  </si>
  <si>
    <t>Úpravy a přizpůsobení lokací</t>
  </si>
  <si>
    <t>Likvidace dekorací, úklid, odvoz odpadu</t>
  </si>
  <si>
    <t xml:space="preserve">Materiál  </t>
  </si>
  <si>
    <t xml:space="preserve">Doprava </t>
  </si>
  <si>
    <t>Rekvizity, set dressing, zvířata, hrací dopr. prostředky</t>
  </si>
  <si>
    <t>Set Dekoratér</t>
  </si>
  <si>
    <t>Nákupčí, dreseři, greensmani</t>
  </si>
  <si>
    <t>Vedoucí výpravy</t>
  </si>
  <si>
    <t>Rekvizitáři</t>
  </si>
  <si>
    <t>Koordinátor hracích aut</t>
  </si>
  <si>
    <t>Mechanici</t>
  </si>
  <si>
    <t>Výpomoce, skladníci, ostatní personál</t>
  </si>
  <si>
    <t>Tlumočníci, odbor. poradci</t>
  </si>
  <si>
    <t>Odborný dohled - koně, zvířata</t>
  </si>
  <si>
    <t xml:space="preserve">Nákup rekvizit </t>
  </si>
  <si>
    <t>Pronájmy rekvizit</t>
  </si>
  <si>
    <t>Výroby a úpravy rekvizit</t>
  </si>
  <si>
    <t>Zvířata na scéně</t>
  </si>
  <si>
    <t>Auta a dopravní prostředky na scéně</t>
  </si>
  <si>
    <t>Materiál</t>
  </si>
  <si>
    <t>Speciální efekty</t>
  </si>
  <si>
    <t>SFX technici</t>
  </si>
  <si>
    <t>SFX koordinátoři</t>
  </si>
  <si>
    <t>Pyrotechnici, specialisté, zbrojíři</t>
  </si>
  <si>
    <t>Výpomoce, poradci</t>
  </si>
  <si>
    <t>Nájmy zařízení a techniky</t>
  </si>
  <si>
    <t>Doprava SFX</t>
  </si>
  <si>
    <t>Kostýmy</t>
  </si>
  <si>
    <t>Kostýmní návrhář</t>
  </si>
  <si>
    <t>Kostymérky</t>
  </si>
  <si>
    <t>Výpomoce</t>
  </si>
  <si>
    <t>Švadleny, patinéři, ostatní personál</t>
  </si>
  <si>
    <t xml:space="preserve">Nákupy kostýmů </t>
  </si>
  <si>
    <t>Výroby a úpravy kostýmů</t>
  </si>
  <si>
    <t>Nájmy kostýmů</t>
  </si>
  <si>
    <t>Čistění kostýmů</t>
  </si>
  <si>
    <t>Doprava kostýmů</t>
  </si>
  <si>
    <t>Masky</t>
  </si>
  <si>
    <t>Maskéři, vlásenkáři</t>
  </si>
  <si>
    <t>Poradci, ostatní personál</t>
  </si>
  <si>
    <t>Výroby či úpravy vlásenek, protetik</t>
  </si>
  <si>
    <t>Nájmy vlásenek, protetik ad.</t>
  </si>
  <si>
    <t>Doprava masek</t>
  </si>
  <si>
    <t xml:space="preserve">Lokace, ateliéry, kanceláře </t>
  </si>
  <si>
    <t>Nájmy lokací</t>
  </si>
  <si>
    <t>Nájmy studií</t>
  </si>
  <si>
    <t>Nájmy parkovacích ploch</t>
  </si>
  <si>
    <t>Kompenzace ušlého zisku, souhlasy třetích osob</t>
  </si>
  <si>
    <t>Nájmy místností, kanceláří vč. služeb</t>
  </si>
  <si>
    <t>Nájmy skladů a ostatních prostor</t>
  </si>
  <si>
    <t>Ostatní nájmy</t>
  </si>
  <si>
    <t>Služby spojené s užíváním lokací</t>
  </si>
  <si>
    <t>Služby spojené s užíváním ateliérů</t>
  </si>
  <si>
    <t>Spotřeby elektřiny, vody, plynu</t>
  </si>
  <si>
    <t>Úklidové služby</t>
  </si>
  <si>
    <t>Bezpečnostní služby, ostraha lokací</t>
  </si>
  <si>
    <t>Dopravní značení</t>
  </si>
  <si>
    <t>Poplatky městu, státu</t>
  </si>
  <si>
    <t>Poplatky TSK</t>
  </si>
  <si>
    <t>Basecamp / Technici zázemí</t>
  </si>
  <si>
    <t>Požarní služby</t>
  </si>
  <si>
    <t>Zdravotní služby</t>
  </si>
  <si>
    <t>Transport kapitáni</t>
  </si>
  <si>
    <t>Řidiči</t>
  </si>
  <si>
    <t>Nájem aut (bez řidiče)</t>
  </si>
  <si>
    <t>Nájem karavanů</t>
  </si>
  <si>
    <t>Nákladní a speciální doprava</t>
  </si>
  <si>
    <t>Shipping - mezinárodní zasilatelství</t>
  </si>
  <si>
    <t>Ubytování, diety, cestovné, catering</t>
  </si>
  <si>
    <t>Ubytování štábu a herců v ČR</t>
  </si>
  <si>
    <t>Ubytování štábu a herců mimo ČR</t>
  </si>
  <si>
    <t>Letenky včetně poplatků</t>
  </si>
  <si>
    <t>Taxi, jízdenky</t>
  </si>
  <si>
    <t>Ostatní cestovné</t>
  </si>
  <si>
    <t>Stravné vyplácené v ČR</t>
  </si>
  <si>
    <t>Stravné vyplácené v zahraničí</t>
  </si>
  <si>
    <t>Cateringové služby (nájem, doprava)</t>
  </si>
  <si>
    <t>Catering – stravování</t>
  </si>
  <si>
    <t>Postprodukce - střih</t>
  </si>
  <si>
    <t>Střih</t>
  </si>
  <si>
    <t>Asistenti střihu</t>
  </si>
  <si>
    <t>Nájem střižny</t>
  </si>
  <si>
    <t>Postprodukce - obrazová včetně VFX a animací</t>
  </si>
  <si>
    <t>VFX supervisor</t>
  </si>
  <si>
    <t>Scanování negativu</t>
  </si>
  <si>
    <t>Příprava a zpracování dat</t>
  </si>
  <si>
    <t>On-line (on-line, off - line match)</t>
  </si>
  <si>
    <t>Barevné korekce (grading)</t>
  </si>
  <si>
    <t>VFX</t>
  </si>
  <si>
    <t>Animace</t>
  </si>
  <si>
    <t>Titulky</t>
  </si>
  <si>
    <t>Výroba masteru (DCP, HD, ad.)</t>
  </si>
  <si>
    <t>Výstupy (Deliverables)</t>
  </si>
  <si>
    <t>Kontrolní projekce</t>
  </si>
  <si>
    <t>Obrazové archívní materiály (licence, přepisy ad.)</t>
  </si>
  <si>
    <t>Postprodukce - zvuk</t>
  </si>
  <si>
    <t>Natáčení postsynchronů dialogů</t>
  </si>
  <si>
    <t>Natáčení sborů</t>
  </si>
  <si>
    <t>Natáčení postsynchronních ruchů</t>
  </si>
  <si>
    <t>Synchronizace, editace a premixy</t>
  </si>
  <si>
    <t>Sound design</t>
  </si>
  <si>
    <t>Mix zvuku</t>
  </si>
  <si>
    <t>Mezinárodní mix M&amp;E</t>
  </si>
  <si>
    <t>Přepisy a zpracování dat</t>
  </si>
  <si>
    <t>Ostatní nezahrnuté honoráře (herci, sbory...)</t>
  </si>
  <si>
    <t>Postprodukce - hudba</t>
  </si>
  <si>
    <t xml:space="preserve">Hudební skladatel </t>
  </si>
  <si>
    <t>Hudebnící</t>
  </si>
  <si>
    <t>Zvukaři v nahrávacím studiu</t>
  </si>
  <si>
    <t>Ostatní honoráře</t>
  </si>
  <si>
    <t>Nahrávací studia</t>
  </si>
  <si>
    <t>Střih a mix hudby</t>
  </si>
  <si>
    <t>Archivní hudba, nákup licencí, poplatky (OSA, Intergram ad.)</t>
  </si>
  <si>
    <t>Postprodukce - produkční náklady</t>
  </si>
  <si>
    <t>Vedoucí postprodukce</t>
  </si>
  <si>
    <t>Ubytování během postprodukce</t>
  </si>
  <si>
    <t>Cestovné během postprodukce</t>
  </si>
  <si>
    <t>Delivery materiály</t>
  </si>
  <si>
    <t>Delivery materiály (vč. pro NFA)</t>
  </si>
  <si>
    <t>Výroba cizojazyčných podtitulků</t>
  </si>
  <si>
    <t>Náklady na teaser, upoutávky a ukázky</t>
  </si>
  <si>
    <t>Výroba skrytých podtitulků pro sluchově postižené</t>
  </si>
  <si>
    <t>Výroba audio popisu pro zrakově postižené</t>
  </si>
  <si>
    <t>Ostatní (pojištění, finanční, právní služby, poplatky ad.)</t>
  </si>
  <si>
    <t>Náklady na publicitu projektu během výroby (PR, Film o filmu, ad.)</t>
  </si>
  <si>
    <t>Celní poplatky</t>
  </si>
  <si>
    <t>Bankovní poplatky, náklady na financování</t>
  </si>
  <si>
    <t>Daňoví poradci</t>
  </si>
  <si>
    <t>Účetní služby a audity</t>
  </si>
  <si>
    <t xml:space="preserve">Drobný dlouhodobý majetek </t>
  </si>
  <si>
    <t>Collecting Agency</t>
  </si>
  <si>
    <t>Poplatky fondům</t>
  </si>
  <si>
    <t>Mezisoučet</t>
  </si>
  <si>
    <t>Přímé náklady</t>
  </si>
  <si>
    <t>Completion Bond</t>
  </si>
  <si>
    <t>Production fee (max. 7% z celkových nákladů)</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</si>
  <si>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</si>
  <si>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</si>
  <si>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</si>
  <si>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</si>
  <si>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</si>
  <si>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</si>
  <si>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</si>
  <si>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</si>
  <si>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</si>
  <si>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</si>
  <si>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</si>
  <si>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</si>
  <si>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</si>
  <si>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</si>
  <si>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</si>
  <si>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1.4</t>
  </si>
  <si>
    <t>Státní fond kinematografie - podpora dle rozhodnutí</t>
  </si>
  <si>
    <t>1.5</t>
  </si>
  <si>
    <t>Jiný – uveďte</t>
  </si>
  <si>
    <t>2</t>
  </si>
  <si>
    <t>Finanční prostředky evropských institucí</t>
  </si>
  <si>
    <t>2.1</t>
  </si>
  <si>
    <t>Kreativní Evropa - MEDIA</t>
  </si>
  <si>
    <t>2.2</t>
  </si>
  <si>
    <t>Fond EURIMAGES</t>
  </si>
  <si>
    <t>2.3</t>
  </si>
  <si>
    <t>3</t>
  </si>
  <si>
    <t>Soukromé koprodukční vstupy ČR</t>
  </si>
  <si>
    <t>3.1</t>
  </si>
  <si>
    <t>Koproducent (uveďte) - finanční vklad</t>
  </si>
  <si>
    <t>3.2</t>
  </si>
  <si>
    <t xml:space="preserve">Koproducent (uveďte) - věcný vklad </t>
  </si>
  <si>
    <t>3.3</t>
  </si>
  <si>
    <t xml:space="preserve">Česká televize - finanční plnění </t>
  </si>
  <si>
    <t>3.4</t>
  </si>
  <si>
    <t>Soukromá televize, VOD a jiné – uveďte</t>
  </si>
  <si>
    <t>4</t>
  </si>
  <si>
    <t>Zahraniční veřejné zdroje</t>
  </si>
  <si>
    <t>4.1</t>
  </si>
  <si>
    <t>Koproducent - veřejný zdroj</t>
  </si>
  <si>
    <t>4.2</t>
  </si>
  <si>
    <t>Jiný (fondy apod.) - uveďte</t>
  </si>
  <si>
    <t>5</t>
  </si>
  <si>
    <t>Zahraniční soukromé zdroje</t>
  </si>
  <si>
    <t>5.1</t>
  </si>
  <si>
    <t>Veřejnoprávní a ostatní televize (uveďte) - finanční plnění</t>
  </si>
  <si>
    <t>5.2</t>
  </si>
  <si>
    <t>Ostatní koproducenti (uveďte) - finanční vklad</t>
  </si>
  <si>
    <t>5.3</t>
  </si>
  <si>
    <t xml:space="preserve">Ostatní koproducenti (uveďte) - věcný vklad </t>
  </si>
  <si>
    <t>6</t>
  </si>
  <si>
    <t>Ostatní zdroje</t>
  </si>
  <si>
    <t>6.1</t>
  </si>
  <si>
    <t>Sponzoring, reklamní plnění apod. - uveďte</t>
  </si>
  <si>
    <t>6.2</t>
  </si>
  <si>
    <t>Minimální garance (distributor nebo sales agent – uveďte)</t>
  </si>
  <si>
    <t>6.3</t>
  </si>
  <si>
    <t>Presales (předprodej TV práv – uveďte)</t>
  </si>
  <si>
    <t>6.4</t>
  </si>
  <si>
    <t>Bankovní půjčky / úvěry – uveďte</t>
  </si>
  <si>
    <t>6.5</t>
  </si>
  <si>
    <t>Jiný (např. reciproční plnění/barter) – uveďte</t>
  </si>
  <si>
    <t>7</t>
  </si>
  <si>
    <t>Vlastní zdroje producenta / žadatele</t>
  </si>
  <si>
    <t>7.1</t>
  </si>
  <si>
    <t>Finanční vklad</t>
  </si>
  <si>
    <t>7.2</t>
  </si>
  <si>
    <t xml:space="preserve">Věcný vklad </t>
  </si>
  <si>
    <t>8</t>
  </si>
  <si>
    <t>Filmová pobídka</t>
  </si>
  <si>
    <t>8.1</t>
  </si>
  <si>
    <t>Požadovaná/předpokládaná filmová pobídka (nemám rozhodnutí o filmové pobídce)</t>
  </si>
  <si>
    <t>8.2</t>
  </si>
  <si>
    <t>Dosud vyplacená filmová pobídka (již mám rozhodnutí o filmové pobídce)</t>
  </si>
  <si>
    <r>
      <rPr>
        <b/>
        <sz val="9.5"/>
        <rFont val="Arial"/>
        <family val="2"/>
      </rPr>
      <t xml:space="preserve">Z toho veřejná podpora </t>
    </r>
    <r>
      <rPr>
        <sz val="9.5"/>
        <rFont val="Arial"/>
        <family val="2"/>
      </rPr>
      <t>(bez požadované/předpokládané filmové pobídky)</t>
    </r>
  </si>
  <si>
    <r>
      <rPr>
        <b/>
        <sz val="9.5"/>
        <rFont val="Arial"/>
        <family val="2"/>
      </rPr>
      <t xml:space="preserve">% veřejné podpory </t>
    </r>
    <r>
      <rPr>
        <sz val="9.5"/>
        <rFont val="Arial"/>
        <family val="2"/>
      </rPr>
      <t>(bez požadované/předpokládané filmové pobídky)</t>
    </r>
  </si>
  <si>
    <r>
      <rPr>
        <b/>
        <sz val="9.5"/>
        <rFont val="Arial"/>
        <family val="2"/>
      </rPr>
      <t xml:space="preserve">Z toho veřejná podpora </t>
    </r>
    <r>
      <rPr>
        <sz val="9.5"/>
        <rFont val="Arial"/>
        <family val="2"/>
      </rPr>
      <t>(včetně požadované/předpokládané filmové pobídky)</t>
    </r>
  </si>
  <si>
    <r>
      <rPr>
        <b/>
        <sz val="9.5"/>
        <rFont val="Arial"/>
        <family val="2"/>
      </rPr>
      <t xml:space="preserve">% veřejné podpory </t>
    </r>
    <r>
      <rPr>
        <sz val="9.5"/>
        <rFont val="Arial"/>
        <family val="2"/>
      </rPr>
      <t>(včetně požadované/předpokládané filmové pobídky)</t>
    </r>
  </si>
  <si>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</si>
  <si>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</si>
  <si>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</si>
  <si>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</si>
  <si>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</si>
  <si>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</si>
  <si>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</si>
  <si>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</si>
  <si>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</si>
  <si>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</si>
  <si>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</si>
  <si>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</si>
  <si>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</si>
  <si>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</si>
  <si>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</si>
  <si>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</si>
  <si>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</si>
  <si>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r>
      <rPr>
        <b/>
        <sz val="9.5"/>
        <rFont val="Arial"/>
        <family val="2"/>
      </rPr>
      <t>Uplatněný odpočet DPH</t>
    </r>
    <r>
      <rPr>
        <sz val="9.5"/>
        <rFont val="Arial"/>
        <family val="2"/>
      </rPr>
      <t xml:space="preserve"> (uvádí se v %)</t>
    </r>
  </si>
  <si>
    <t xml:space="preserve">Částka hrazená z podpory
</t>
  </si>
  <si>
    <t xml:space="preserve">Částky uvádějte v celých Kč.
Uvádějte vždy konkrétní názvy zdrojů financování. </t>
  </si>
  <si>
    <t>Rozpočtovaná rezerva (Contingency) (max. 10%)</t>
  </si>
  <si>
    <t>Režijní náklady (max. 7% z přímých nákladů tj. bez rezervy a odměny producentů)</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</si>
  <si>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</si>
  <si>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F</t>
  </si>
  <si>
    <t>Hrazeno z podpory
v Kč</t>
  </si>
  <si>
    <t>Sloupec F - hrazeno z podpory</t>
  </si>
  <si>
    <r>
      <rPr>
        <b/>
        <sz val="9.5"/>
        <rFont val="Arial"/>
        <family val="2"/>
      </rPr>
      <t xml:space="preserve">Vyplňujte zdroje krytí pro celou realizaci kinematografického díla. </t>
    </r>
    <r>
      <rPr>
        <sz val="9.5"/>
        <rFont val="Arial"/>
        <family val="2"/>
      </rPr>
      <t xml:space="preserve">
V případě, že bylo totéž kinematografického dílo podpořeno ze Státního fondu kinematografie ve fázi vývoje, uveďte zdroje financování také pro vývoj ve všech položkách včetně předchozí podpory Státního fondu kinematografie (v řádku 1.4 sečtěte podporu kinematografie přidělenou pro projekt vývoje i výroby dohromady).</t>
    </r>
  </si>
  <si>
    <t>Příjemce podpory kinematografie sloupec nevyplňuje, částka se počítá automaticky na základě údajů uvedených ve sloupcích B až D.</t>
  </si>
  <si>
    <t>Příjemce podpory kinematografie uvede k jednotlivým položkám částky hrazené z podpory odpovídající částkám na dokladech uvedených v seznamu účetních dokladů.</t>
  </si>
  <si>
    <t>Vyúčtování (všechny jeho listy) odevzdávejte Státnímu fondu kinematografie ve formátu PDF a zároveň v neuzamčeném formátu xls nebo xlsx.</t>
  </si>
  <si>
    <t>4. čestné prohlášení příjemce podpory kinematografie o tom, že si část podpory kinematografie ponechal na úhradu režijních nákladů, v případě, že tyto režijní náklady uvedl mezi náklady hrazenými z podpory</t>
  </si>
  <si>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D vyplní vždy 0 %.</t>
    </r>
  </si>
  <si>
    <t xml:space="preserve">byl plátcem DPH, ale u tohoto projektu si nebyl oprávněn nárokovat na vstupu odpočet DPH u správce daně (od-do) </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</si>
  <si>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</si>
  <si>
    <t xml:space="preserve">Celkový součet finančního plánu musí být roven součtu celkových skutečných nákladů projektu dle vyúčtování, případně může být vyšší až o celou částku požadované/předpokládané a/nebo vyplacené filmové pobídky. </t>
  </si>
  <si>
    <t xml:space="preserve">Celkový součet finančního plánu </t>
  </si>
  <si>
    <t>Celkové skutečné náklady dle vyúčtování</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</si>
</sst>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00\-00"/>
    <numFmt numFmtId="170" formatCode="mmm\ dd"/>
    <numFmt numFmtId="171" formatCode="#,##0\ [$Kč-405]"/>
    <numFmt numFmtId="172" formatCode="0.00\ %"/>
    <numFmt numFmtId="173" formatCode="#,##0\ [$Kč-405];\-#,##0\ [$Kč-405]"/>
    <numFmt numFmtId="174" formatCode="dd/mm/yyyy"/>
    <numFmt numFmtId="175" formatCode="#,##0.00\ [$Kč-405];[Red]\-#,##0.00\ [$Kč-405]"/>
    <numFmt numFmtId="176" formatCode="#,##0.00\ [$Kč-405]"/>
  </numFmts>
  <fonts count="51">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2"/>
      <name val="Arial"/>
      <family val="2"/>
    </font>
    <font>
      <sz val="20"/>
      <name val="Arial"/>
      <family val="2"/>
    </font>
    <font>
      <u val="single"/>
      <sz val="9.5"/>
      <name val="Arial"/>
      <family val="2"/>
    </font>
    <font>
      <b/>
      <sz val="10"/>
      <name val="Arial"/>
      <family val="2"/>
    </font>
    <font>
      <b/>
      <sz val="14"/>
      <name val="Arial"/>
      <family val="2"/>
    </font>
    <font>
      <sz val="14"/>
      <name val="Arial"/>
      <family val="2"/>
    </font>
    <font>
      <sz val="9"/>
      <color indexed="8"/>
      <name val="Arial"/>
      <family val="2"/>
    </font>
    <font>
      <sz val="10"/>
      <color indexed="10"/>
      <name val="Arial"/>
      <family val="2"/>
    </font>
    <font>
      <sz val="9"/>
      <color indexed="8"/>
      <name val="Tahoma"/>
      <family val="2"/>
    </font>
    <font>
      <sz val="10"/>
      <color indexed="8"/>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2"/>
        <bgColor indexed="64"/>
      </patternFill>
    </fill>
  </fills>
  <borders count="3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thin">
        <color indexed="8"/>
      </left>
      <right style="thin">
        <color indexed="8"/>
      </right>
      <top style="thin">
        <color indexed="8"/>
      </top>
      <bottom style="thin">
        <color indexed="8"/>
      </bottom>
    </border>
    <border>
      <left style="hair">
        <color indexed="8"/>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color indexed="63"/>
      </left>
      <right style="hair">
        <color indexed="8"/>
      </right>
      <top style="medium">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5"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0" fillId="0" borderId="0">
      <alignment/>
      <protection/>
    </xf>
    <xf numFmtId="0" fontId="1" fillId="0" borderId="0">
      <alignment/>
      <protection/>
    </xf>
    <xf numFmtId="0" fontId="0" fillId="22" borderId="6" applyNumberFormat="0" applyFont="0" applyAlignment="0" applyProtection="0"/>
    <xf numFmtId="168" fontId="0" fillId="0" borderId="0" applyFill="0" applyBorder="0" applyAlignment="0" applyProtection="0"/>
    <xf numFmtId="0" fontId="41" fillId="0" borderId="7" applyNumberFormat="0" applyFill="0" applyAlignment="0" applyProtection="0"/>
    <xf numFmtId="0" fontId="42"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193">
    <xf numFmtId="0" fontId="0" fillId="0" borderId="0" xfId="0" applyAlignment="1">
      <alignment/>
    </xf>
    <xf numFmtId="0" fontId="2" fillId="33" borderId="0" xfId="0" applyFont="1" applyFill="1" applyAlignment="1">
      <alignment horizontal="left" vertical="center" wrapText="1" readingOrder="1"/>
    </xf>
    <xf numFmtId="0" fontId="2" fillId="33" borderId="0" xfId="0" applyFont="1" applyFill="1" applyAlignment="1">
      <alignment horizontal="right" vertical="center" wrapText="1" readingOrder="1"/>
    </xf>
    <xf numFmtId="0" fontId="3" fillId="33" borderId="0" xfId="0" applyFont="1" applyFill="1" applyAlignment="1">
      <alignment horizontal="left" vertical="center" wrapText="1" readingOrder="1"/>
    </xf>
    <xf numFmtId="0" fontId="4"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5" fillId="33" borderId="10" xfId="0" applyFont="1" applyFill="1" applyBorder="1" applyAlignment="1">
      <alignment horizontal="left" vertical="center" wrapText="1" readingOrder="1"/>
    </xf>
    <xf numFmtId="0" fontId="2" fillId="33" borderId="10" xfId="0" applyFont="1" applyFill="1" applyBorder="1" applyAlignment="1" applyProtection="1">
      <alignment horizontal="right" vertical="center" wrapText="1" readingOrder="1"/>
      <protection locked="0"/>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2" fillId="33" borderId="12" xfId="0" applyFont="1" applyFill="1" applyBorder="1" applyAlignment="1">
      <alignment horizontal="right" vertical="center" wrapText="1" readingOrder="1"/>
    </xf>
    <xf numFmtId="0" fontId="6" fillId="33" borderId="10" xfId="0" applyFont="1" applyFill="1" applyBorder="1" applyAlignment="1">
      <alignment horizontal="left" vertical="center" wrapText="1" readingOrder="1"/>
    </xf>
    <xf numFmtId="166" fontId="2" fillId="33" borderId="10" xfId="0" applyNumberFormat="1" applyFont="1" applyFill="1" applyBorder="1" applyAlignment="1">
      <alignment horizontal="right" vertical="center" wrapText="1" readingOrder="1"/>
    </xf>
    <xf numFmtId="167" fontId="2" fillId="33" borderId="10" xfId="0" applyNumberFormat="1" applyFont="1" applyFill="1" applyBorder="1" applyAlignment="1">
      <alignment horizontal="right" vertical="center" wrapText="1" readingOrder="1"/>
    </xf>
    <xf numFmtId="167" fontId="0" fillId="33" borderId="10" xfId="48" applyNumberFormat="1" applyFill="1" applyBorder="1" applyAlignment="1" applyProtection="1">
      <alignment horizontal="right" vertical="center" wrapText="1" readingOrder="1"/>
      <protection locked="0"/>
    </xf>
    <xf numFmtId="168" fontId="0" fillId="33" borderId="10" xfId="48" applyFill="1" applyBorder="1" applyAlignment="1" applyProtection="1">
      <alignment horizontal="right" vertical="center" wrapText="1" readingOrder="1"/>
      <protection locked="0"/>
    </xf>
    <xf numFmtId="0" fontId="2" fillId="33" borderId="0" xfId="0" applyFont="1" applyFill="1" applyAlignment="1">
      <alignment horizontal="left" vertical="center" wrapText="1" readingOrder="1"/>
    </xf>
    <xf numFmtId="167" fontId="2" fillId="33" borderId="10" xfId="0" applyNumberFormat="1" applyFont="1" applyFill="1" applyBorder="1" applyAlignment="1" applyProtection="1">
      <alignment horizontal="left" vertical="center" wrapText="1" readingOrder="1"/>
      <protection locked="0"/>
    </xf>
    <xf numFmtId="168" fontId="0" fillId="33" borderId="10" xfId="48" applyFill="1" applyBorder="1" applyAlignment="1">
      <alignment horizontal="right" vertical="center" wrapText="1" readingOrder="1"/>
    </xf>
    <xf numFmtId="0" fontId="2" fillId="33" borderId="13" xfId="0" applyFont="1" applyFill="1" applyBorder="1" applyAlignment="1">
      <alignment horizontal="left" vertical="center" wrapText="1" readingOrder="1"/>
    </xf>
    <xf numFmtId="167" fontId="2" fillId="33" borderId="13" xfId="0" applyNumberFormat="1" applyFont="1" applyFill="1" applyBorder="1" applyAlignment="1">
      <alignment horizontal="left" vertical="center" wrapText="1" readingOrder="1"/>
    </xf>
    <xf numFmtId="167"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7" fontId="6" fillId="33" borderId="15" xfId="0" applyNumberFormat="1" applyFont="1" applyFill="1" applyBorder="1" applyAlignment="1">
      <alignment horizontal="left" vertical="center" wrapText="1" readingOrder="1"/>
    </xf>
    <xf numFmtId="167"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6" fillId="33" borderId="18" xfId="0" applyFont="1" applyFill="1" applyBorder="1" applyAlignment="1">
      <alignment horizontal="left" vertical="center" wrapText="1" readingOrder="1"/>
    </xf>
    <xf numFmtId="168" fontId="0" fillId="33" borderId="18" xfId="48" applyFill="1" applyBorder="1" applyAlignment="1">
      <alignment horizontal="right" vertical="center" wrapText="1" readingOrder="1"/>
    </xf>
    <xf numFmtId="0" fontId="2" fillId="33" borderId="0" xfId="0" applyFont="1" applyFill="1" applyAlignment="1">
      <alignment horizontal="left" vertical="center" readingOrder="1"/>
    </xf>
    <xf numFmtId="0" fontId="6" fillId="33" borderId="12" xfId="0" applyFont="1" applyFill="1" applyBorder="1" applyAlignment="1">
      <alignment horizontal="lef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7" fontId="7" fillId="33" borderId="16" xfId="0" applyNumberFormat="1" applyFont="1" applyFill="1" applyBorder="1" applyAlignment="1">
      <alignment horizontal="right" vertical="center" wrapText="1" readingOrder="1"/>
    </xf>
    <xf numFmtId="167"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0" borderId="0" xfId="0" applyFont="1" applyAlignment="1">
      <alignment horizontal="left" vertical="center"/>
    </xf>
    <xf numFmtId="0" fontId="2"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2" fillId="0" borderId="10" xfId="0" applyFont="1" applyBorder="1" applyAlignment="1" applyProtection="1">
      <alignment horizontal="left" vertical="center"/>
      <protection locked="0"/>
    </xf>
    <xf numFmtId="0" fontId="2" fillId="0" borderId="0" xfId="0" applyFont="1" applyAlignment="1">
      <alignment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3" fontId="7" fillId="0" borderId="10" xfId="0" applyNumberFormat="1" applyFont="1" applyBorder="1" applyAlignment="1">
      <alignment horizontal="left" vertical="center"/>
    </xf>
    <xf numFmtId="169" fontId="2" fillId="0" borderId="10" xfId="0" applyNumberFormat="1" applyFont="1" applyBorder="1" applyAlignment="1">
      <alignment horizontal="left" vertical="center"/>
    </xf>
    <xf numFmtId="171" fontId="2" fillId="0" borderId="10" xfId="0" applyNumberFormat="1" applyFont="1" applyBorder="1" applyAlignment="1" applyProtection="1">
      <alignment vertical="center"/>
      <protection locked="0"/>
    </xf>
    <xf numFmtId="172" fontId="2" fillId="0" borderId="10" xfId="0" applyNumberFormat="1" applyFont="1" applyBorder="1" applyAlignment="1" applyProtection="1">
      <alignment vertical="center"/>
      <protection locked="0"/>
    </xf>
    <xf numFmtId="171" fontId="2" fillId="0" borderId="10" xfId="0" applyNumberFormat="1" applyFont="1" applyBorder="1" applyAlignment="1">
      <alignment vertical="center"/>
    </xf>
    <xf numFmtId="0" fontId="2" fillId="0" borderId="19" xfId="0" applyFont="1" applyBorder="1" applyAlignment="1">
      <alignment horizontal="left" vertical="center"/>
    </xf>
    <xf numFmtId="0" fontId="6" fillId="0" borderId="19" xfId="0" applyFont="1" applyBorder="1" applyAlignment="1">
      <alignment horizontal="left" vertical="center"/>
    </xf>
    <xf numFmtId="171" fontId="6" fillId="0" borderId="19" xfId="0" applyNumberFormat="1" applyFont="1" applyBorder="1" applyAlignment="1">
      <alignment vertical="center"/>
    </xf>
    <xf numFmtId="172" fontId="6" fillId="0" borderId="19" xfId="0" applyNumberFormat="1" applyFont="1" applyBorder="1" applyAlignment="1">
      <alignment vertical="center"/>
    </xf>
    <xf numFmtId="0" fontId="7" fillId="0" borderId="10" xfId="0" applyFont="1" applyBorder="1" applyAlignment="1">
      <alignment horizontal="left" vertical="center"/>
    </xf>
    <xf numFmtId="172" fontId="2" fillId="0" borderId="10" xfId="0" applyNumberFormat="1" applyFont="1" applyBorder="1" applyAlignment="1">
      <alignment vertical="center"/>
    </xf>
    <xf numFmtId="171" fontId="7" fillId="0" borderId="19" xfId="0" applyNumberFormat="1" applyFont="1" applyBorder="1" applyAlignment="1">
      <alignment vertical="center"/>
    </xf>
    <xf numFmtId="171" fontId="2" fillId="0" borderId="19" xfId="0" applyNumberFormat="1" applyFont="1" applyBorder="1" applyAlignment="1">
      <alignment vertical="center"/>
    </xf>
    <xf numFmtId="169" fontId="2" fillId="0" borderId="19" xfId="0" applyNumberFormat="1" applyFont="1" applyBorder="1" applyAlignment="1">
      <alignment horizontal="left" vertical="center"/>
    </xf>
    <xf numFmtId="171" fontId="2" fillId="0" borderId="19" xfId="0" applyNumberFormat="1" applyFont="1" applyBorder="1" applyAlignment="1" applyProtection="1">
      <alignment vertical="center"/>
      <protection locked="0"/>
    </xf>
    <xf numFmtId="172" fontId="2" fillId="0" borderId="19" xfId="0" applyNumberFormat="1" applyFont="1" applyBorder="1" applyAlignment="1" applyProtection="1">
      <alignment vertical="center"/>
      <protection locked="0"/>
    </xf>
    <xf numFmtId="171" fontId="7" fillId="0" borderId="15" xfId="0" applyNumberFormat="1" applyFont="1" applyBorder="1" applyAlignment="1">
      <alignment vertical="center"/>
    </xf>
    <xf numFmtId="0" fontId="2" fillId="33" borderId="0" xfId="0" applyFont="1" applyFill="1" applyAlignment="1">
      <alignment horizontal="left" vertical="center"/>
    </xf>
    <xf numFmtId="0" fontId="4" fillId="33" borderId="0" xfId="46" applyFont="1" applyFill="1" applyAlignment="1">
      <alignment horizontal="left" vertical="center" wrapText="1"/>
      <protection/>
    </xf>
    <xf numFmtId="0" fontId="2" fillId="33" borderId="0" xfId="46" applyFont="1" applyFill="1" applyAlignment="1">
      <alignment horizontal="left" vertical="center" wrapText="1"/>
      <protection/>
    </xf>
    <xf numFmtId="0" fontId="2" fillId="33" borderId="0" xfId="46" applyFont="1" applyFill="1" applyAlignment="1">
      <alignment vertical="center" wrapText="1"/>
      <protection/>
    </xf>
    <xf numFmtId="3" fontId="2" fillId="33" borderId="0" xfId="0" applyNumberFormat="1" applyFont="1" applyFill="1" applyAlignment="1" applyProtection="1">
      <alignment horizontal="left" vertical="center" wrapText="1"/>
      <protection locked="0"/>
    </xf>
    <xf numFmtId="0" fontId="5" fillId="33" borderId="0" xfId="0" applyFont="1" applyFill="1" applyAlignment="1">
      <alignment horizontal="left" vertical="center"/>
    </xf>
    <xf numFmtId="0" fontId="2" fillId="33" borderId="0" xfId="46" applyFont="1" applyFill="1" applyAlignment="1">
      <alignment horizontal="left" vertical="center"/>
      <protection/>
    </xf>
    <xf numFmtId="0" fontId="6" fillId="33" borderId="19" xfId="46" applyFont="1" applyFill="1" applyBorder="1" applyAlignment="1">
      <alignment horizontal="center" vertical="center" wrapText="1"/>
      <protection/>
    </xf>
    <xf numFmtId="0" fontId="6" fillId="33" borderId="19" xfId="0" applyFont="1" applyFill="1" applyBorder="1" applyAlignment="1">
      <alignment horizontal="center" vertical="center" wrapText="1"/>
    </xf>
    <xf numFmtId="0" fontId="6" fillId="33" borderId="19" xfId="45" applyFont="1" applyFill="1" applyBorder="1" applyAlignment="1">
      <alignment horizontal="center" vertical="center" wrapText="1"/>
      <protection/>
    </xf>
    <xf numFmtId="0" fontId="6" fillId="33" borderId="0" xfId="46" applyFont="1" applyFill="1" applyAlignment="1">
      <alignment horizontal="left" vertical="center" wrapText="1"/>
      <protection/>
    </xf>
    <xf numFmtId="0" fontId="6" fillId="33" borderId="20" xfId="46" applyFont="1" applyFill="1" applyBorder="1" applyAlignment="1">
      <alignment horizontal="left" vertical="center" wrapText="1"/>
      <protection/>
    </xf>
    <xf numFmtId="0" fontId="6" fillId="33" borderId="20" xfId="0" applyFont="1" applyFill="1" applyBorder="1" applyAlignment="1">
      <alignment horizontal="left" vertical="center" wrapText="1"/>
    </xf>
    <xf numFmtId="0" fontId="6" fillId="33" borderId="20" xfId="45" applyFont="1" applyFill="1" applyBorder="1" applyAlignment="1">
      <alignment horizontal="left" vertical="center" wrapText="1"/>
      <protection/>
    </xf>
    <xf numFmtId="49" fontId="7" fillId="0" borderId="10" xfId="0" applyNumberFormat="1" applyFont="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6" applyFont="1" applyFill="1" applyBorder="1" applyAlignment="1">
      <alignment horizontal="left" vertical="center"/>
      <protection/>
    </xf>
    <xf numFmtId="173" fontId="5" fillId="34" borderId="10" xfId="0" applyNumberFormat="1" applyFont="1" applyFill="1" applyBorder="1" applyAlignment="1" applyProtection="1">
      <alignment horizontal="right" vertical="center"/>
      <protection locked="0"/>
    </xf>
    <xf numFmtId="172" fontId="2" fillId="33" borderId="10" xfId="46" applyNumberFormat="1" applyFont="1" applyFill="1" applyBorder="1" applyAlignment="1">
      <alignment horizontal="right" vertical="center"/>
      <protection/>
    </xf>
    <xf numFmtId="172" fontId="2" fillId="0" borderId="10" xfId="46" applyNumberFormat="1" applyFont="1" applyBorder="1" applyAlignment="1">
      <alignment horizontal="left" vertical="center"/>
      <protection/>
    </xf>
    <xf numFmtId="172" fontId="2" fillId="33" borderId="10" xfId="46" applyNumberFormat="1" applyFont="1" applyFill="1" applyBorder="1" applyAlignment="1">
      <alignment horizontal="left" vertical="center"/>
      <protection/>
    </xf>
    <xf numFmtId="49" fontId="2" fillId="33" borderId="19" xfId="0" applyNumberFormat="1" applyFont="1" applyFill="1" applyBorder="1" applyAlignment="1">
      <alignment horizontal="left" vertical="center"/>
    </xf>
    <xf numFmtId="0" fontId="6" fillId="33" borderId="19" xfId="46" applyFont="1" applyFill="1" applyBorder="1" applyAlignment="1">
      <alignment horizontal="left" vertical="center"/>
      <protection/>
    </xf>
    <xf numFmtId="173" fontId="6" fillId="33" borderId="19" xfId="46" applyNumberFormat="1" applyFont="1" applyFill="1" applyBorder="1" applyAlignment="1">
      <alignment horizontal="right" vertical="center"/>
      <protection/>
    </xf>
    <xf numFmtId="172" fontId="6" fillId="33" borderId="19" xfId="46" applyNumberFormat="1" applyFont="1" applyFill="1" applyBorder="1" applyAlignment="1">
      <alignment horizontal="right" vertical="center"/>
      <protection/>
    </xf>
    <xf numFmtId="172" fontId="2" fillId="33" borderId="19" xfId="46"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173" fontId="2" fillId="33" borderId="0" xfId="46" applyNumberFormat="1" applyFont="1" applyFill="1" applyAlignment="1">
      <alignment horizontal="right" vertical="center"/>
      <protection/>
    </xf>
    <xf numFmtId="172" fontId="2" fillId="33" borderId="0" xfId="46" applyNumberFormat="1" applyFont="1" applyFill="1" applyAlignment="1">
      <alignment horizontal="right" vertical="center"/>
      <protection/>
    </xf>
    <xf numFmtId="172" fontId="2" fillId="33" borderId="0" xfId="46" applyNumberFormat="1" applyFont="1" applyFill="1" applyAlignment="1">
      <alignment horizontal="left" vertical="center"/>
      <protection/>
    </xf>
    <xf numFmtId="0" fontId="6" fillId="33" borderId="0" xfId="0" applyFont="1" applyFill="1" applyAlignment="1">
      <alignment horizontal="left" vertical="center"/>
    </xf>
    <xf numFmtId="0" fontId="5" fillId="33" borderId="10" xfId="46"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6" applyFont="1" applyBorder="1" applyAlignment="1">
      <alignment horizontal="left" vertical="center"/>
      <protection/>
    </xf>
    <xf numFmtId="0" fontId="2" fillId="0" borderId="10" xfId="46" applyFont="1" applyBorder="1" applyAlignment="1">
      <alignment horizontal="left" vertical="center" wrapText="1"/>
      <protection/>
    </xf>
    <xf numFmtId="49" fontId="2" fillId="0" borderId="19" xfId="0" applyNumberFormat="1" applyFont="1" applyBorder="1" applyAlignment="1">
      <alignment horizontal="left" vertical="center"/>
    </xf>
    <xf numFmtId="0" fontId="6" fillId="0" borderId="19" xfId="46" applyFont="1" applyBorder="1" applyAlignment="1">
      <alignment horizontal="left" vertical="center" wrapText="1"/>
      <protection/>
    </xf>
    <xf numFmtId="49" fontId="2" fillId="0" borderId="0" xfId="0" applyNumberFormat="1" applyFont="1" applyAlignment="1">
      <alignment horizontal="left" vertical="center"/>
    </xf>
    <xf numFmtId="0" fontId="2" fillId="0" borderId="0" xfId="0" applyFont="1" applyAlignment="1">
      <alignment horizontal="left" vertical="center"/>
    </xf>
    <xf numFmtId="0" fontId="2" fillId="0" borderId="13" xfId="46" applyFont="1" applyBorder="1" applyAlignment="1">
      <alignment horizontal="left" vertical="center" wrapText="1"/>
      <protection/>
    </xf>
    <xf numFmtId="173" fontId="5" fillId="34" borderId="13" xfId="0" applyNumberFormat="1" applyFont="1" applyFill="1" applyBorder="1" applyAlignment="1" applyProtection="1">
      <alignment horizontal="right" vertical="center"/>
      <protection locked="0"/>
    </xf>
    <xf numFmtId="172" fontId="2" fillId="33" borderId="13" xfId="46" applyNumberFormat="1" applyFont="1" applyFill="1" applyBorder="1" applyAlignment="1">
      <alignment horizontal="left" vertical="center"/>
      <protection/>
    </xf>
    <xf numFmtId="49" fontId="6" fillId="0" borderId="19" xfId="0" applyNumberFormat="1" applyFont="1" applyBorder="1" applyAlignment="1">
      <alignment horizontal="left" vertical="center"/>
    </xf>
    <xf numFmtId="49" fontId="6" fillId="0" borderId="0" xfId="0" applyNumberFormat="1" applyFont="1" applyAlignment="1">
      <alignment horizontal="left" vertical="center"/>
    </xf>
    <xf numFmtId="0" fontId="11" fillId="0" borderId="0" xfId="46" applyFont="1" applyAlignment="1">
      <alignment horizontal="left" vertical="center" wrapText="1"/>
      <protection/>
    </xf>
    <xf numFmtId="173" fontId="12" fillId="33" borderId="0" xfId="46" applyNumberFormat="1" applyFont="1" applyFill="1" applyAlignment="1">
      <alignment horizontal="right" vertical="center"/>
      <protection/>
    </xf>
    <xf numFmtId="3" fontId="12" fillId="33" borderId="0" xfId="46" applyNumberFormat="1" applyFont="1" applyFill="1" applyAlignment="1">
      <alignment horizontal="right" vertical="center"/>
      <protection/>
    </xf>
    <xf numFmtId="173" fontId="7" fillId="33" borderId="16" xfId="46" applyNumberFormat="1" applyFont="1" applyFill="1" applyBorder="1" applyAlignment="1">
      <alignment horizontal="right" vertical="center"/>
      <protection/>
    </xf>
    <xf numFmtId="3" fontId="11" fillId="33" borderId="0" xfId="46" applyNumberFormat="1" applyFont="1" applyFill="1" applyAlignment="1">
      <alignment horizontal="right" vertical="center"/>
      <protection/>
    </xf>
    <xf numFmtId="173" fontId="7" fillId="33" borderId="21" xfId="46" applyNumberFormat="1" applyFont="1" applyFill="1" applyBorder="1" applyAlignment="1">
      <alignment horizontal="right" vertical="center"/>
      <protection/>
    </xf>
    <xf numFmtId="172" fontId="13" fillId="33" borderId="0" xfId="46" applyNumberFormat="1" applyFont="1" applyFill="1" applyAlignment="1">
      <alignment horizontal="left" vertical="center"/>
      <protection/>
    </xf>
    <xf numFmtId="172" fontId="7" fillId="33" borderId="22" xfId="46" applyNumberFormat="1" applyFont="1" applyFill="1" applyBorder="1" applyAlignment="1">
      <alignment horizontal="right" vertical="center"/>
      <protection/>
    </xf>
    <xf numFmtId="3" fontId="14" fillId="33" borderId="0" xfId="46" applyNumberFormat="1" applyFont="1" applyFill="1" applyAlignment="1">
      <alignment horizontal="right" vertical="center"/>
      <protection/>
    </xf>
    <xf numFmtId="0" fontId="14" fillId="33" borderId="0" xfId="0" applyFont="1" applyFill="1" applyAlignment="1">
      <alignment horizontal="left" vertical="center"/>
    </xf>
    <xf numFmtId="0" fontId="2" fillId="33" borderId="0" xfId="0" applyFont="1" applyFill="1" applyAlignment="1">
      <alignment horizontal="left" vertical="center"/>
    </xf>
    <xf numFmtId="0" fontId="4" fillId="33" borderId="0" xfId="0" applyFont="1" applyFill="1" applyAlignment="1">
      <alignment horizontal="left" vertical="center"/>
    </xf>
    <xf numFmtId="0" fontId="6" fillId="33" borderId="0" xfId="0" applyFont="1" applyFill="1" applyAlignment="1">
      <alignment horizontal="left" vertical="center"/>
    </xf>
    <xf numFmtId="0" fontId="2" fillId="33" borderId="0" xfId="0" applyFont="1" applyFill="1" applyAlignment="1">
      <alignment vertical="center"/>
    </xf>
    <xf numFmtId="0" fontId="2" fillId="33" borderId="0" xfId="0" applyFont="1" applyFill="1" applyAlignment="1">
      <alignment horizontal="left" vertical="center" wrapText="1"/>
    </xf>
    <xf numFmtId="0" fontId="6" fillId="33" borderId="10" xfId="0" applyFont="1" applyFill="1" applyBorder="1" applyAlignment="1">
      <alignment horizontal="center" vertical="center" wrapText="1"/>
    </xf>
    <xf numFmtId="0" fontId="2" fillId="33" borderId="10" xfId="0" applyFont="1" applyFill="1" applyBorder="1" applyAlignment="1" applyProtection="1">
      <alignment horizontal="left" vertical="center"/>
      <protection locked="0"/>
    </xf>
    <xf numFmtId="49" fontId="2" fillId="33" borderId="10" xfId="0" applyNumberFormat="1" applyFont="1" applyFill="1" applyBorder="1" applyAlignment="1" applyProtection="1">
      <alignment horizontal="left" vertical="center"/>
      <protection locked="0"/>
    </xf>
    <xf numFmtId="174" fontId="2" fillId="33" borderId="10"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right" vertical="center"/>
      <protection locked="0"/>
    </xf>
    <xf numFmtId="4" fontId="2" fillId="33" borderId="10" xfId="0" applyNumberFormat="1" applyFont="1" applyFill="1" applyBorder="1" applyAlignment="1" applyProtection="1">
      <alignment horizontal="right" vertical="center"/>
      <protection locked="0"/>
    </xf>
    <xf numFmtId="175" fontId="2" fillId="33" borderId="10" xfId="0" applyNumberFormat="1" applyFont="1" applyFill="1" applyBorder="1" applyAlignment="1" applyProtection="1">
      <alignment horizontal="right" vertical="center"/>
      <protection locked="0"/>
    </xf>
    <xf numFmtId="0" fontId="2" fillId="33" borderId="0" xfId="0" applyFont="1" applyFill="1" applyAlignment="1" applyProtection="1">
      <alignment horizontal="left" vertical="center"/>
      <protection locked="0"/>
    </xf>
    <xf numFmtId="175" fontId="7" fillId="33" borderId="16" xfId="0" applyNumberFormat="1" applyFont="1" applyFill="1" applyBorder="1" applyAlignment="1">
      <alignment horizontal="right" vertical="center"/>
    </xf>
    <xf numFmtId="0" fontId="2" fillId="33" borderId="0" xfId="0" applyFont="1" applyFill="1" applyAlignment="1">
      <alignment horizontal="left" vertical="top" readingOrder="1"/>
    </xf>
    <xf numFmtId="169" fontId="2" fillId="0" borderId="18" xfId="0" applyNumberFormat="1" applyFont="1" applyBorder="1" applyAlignment="1">
      <alignment horizontal="left" vertical="center"/>
    </xf>
    <xf numFmtId="171" fontId="2" fillId="0" borderId="18" xfId="0" applyNumberFormat="1" applyFont="1" applyBorder="1" applyAlignment="1" applyProtection="1">
      <alignment vertical="center"/>
      <protection locked="0"/>
    </xf>
    <xf numFmtId="172" fontId="2" fillId="0" borderId="18" xfId="0" applyNumberFormat="1" applyFont="1" applyBorder="1" applyAlignment="1" applyProtection="1">
      <alignment vertical="center"/>
      <protection locked="0"/>
    </xf>
    <xf numFmtId="171" fontId="2" fillId="0" borderId="18" xfId="0" applyNumberFormat="1" applyFont="1" applyBorder="1" applyAlignment="1">
      <alignment vertical="center"/>
    </xf>
    <xf numFmtId="0" fontId="6" fillId="0" borderId="0" xfId="0" applyFont="1" applyAlignment="1">
      <alignment horizontal="left" vertical="center"/>
    </xf>
    <xf numFmtId="0" fontId="6" fillId="0" borderId="0" xfId="0" applyFont="1" applyAlignment="1">
      <alignment/>
    </xf>
    <xf numFmtId="172" fontId="2" fillId="0" borderId="18" xfId="0" applyNumberFormat="1" applyFont="1" applyBorder="1" applyAlignment="1">
      <alignment vertical="center"/>
    </xf>
    <xf numFmtId="10" fontId="0" fillId="33" borderId="10" xfId="48" applyNumberFormat="1" applyFill="1" applyBorder="1" applyAlignment="1">
      <alignment horizontal="right" vertical="center" wrapText="1" readingOrder="1"/>
    </xf>
    <xf numFmtId="0" fontId="2" fillId="33" borderId="0" xfId="0" applyFont="1" applyFill="1" applyAlignment="1">
      <alignment horizontal="left" vertical="center" wrapText="1" readingOrder="1"/>
    </xf>
    <xf numFmtId="0" fontId="2" fillId="33" borderId="0" xfId="0" applyFont="1" applyFill="1" applyAlignment="1">
      <alignment horizontal="left" vertical="center" readingOrder="1"/>
    </xf>
    <xf numFmtId="0" fontId="2" fillId="33" borderId="0" xfId="0" applyFont="1" applyFill="1" applyAlignment="1">
      <alignment horizontal="left" vertical="top" wrapText="1" readingOrder="1"/>
    </xf>
    <xf numFmtId="0" fontId="2" fillId="33" borderId="0" xfId="0" applyFont="1" applyFill="1" applyAlignment="1">
      <alignment horizontal="left" vertical="top" readingOrder="1"/>
    </xf>
    <xf numFmtId="0" fontId="3" fillId="33" borderId="0" xfId="0" applyFont="1" applyFill="1" applyAlignment="1">
      <alignment horizontal="left" vertical="center" wrapText="1" readingOrder="1"/>
    </xf>
    <xf numFmtId="0" fontId="2" fillId="33" borderId="0" xfId="0" applyFont="1" applyFill="1" applyAlignment="1">
      <alignment vertical="center" readingOrder="1"/>
    </xf>
    <xf numFmtId="3" fontId="2" fillId="34" borderId="0" xfId="0" applyNumberFormat="1" applyFont="1" applyFill="1" applyAlignment="1" applyProtection="1">
      <alignment horizontal="left" vertical="center" wrapText="1"/>
      <protection locked="0"/>
    </xf>
    <xf numFmtId="0" fontId="2" fillId="0" borderId="18" xfId="0" applyFont="1" applyBorder="1" applyAlignment="1">
      <alignment horizontal="left" vertical="center"/>
    </xf>
    <xf numFmtId="0" fontId="2" fillId="0" borderId="10" xfId="0" applyFont="1" applyBorder="1" applyAlignment="1">
      <alignment horizontal="left" vertical="center"/>
    </xf>
    <xf numFmtId="0" fontId="2" fillId="0" borderId="19" xfId="0" applyFont="1" applyBorder="1" applyAlignment="1">
      <alignment horizontal="left" vertical="center"/>
    </xf>
    <xf numFmtId="0" fontId="6" fillId="0" borderId="0" xfId="0" applyFont="1" applyAlignment="1">
      <alignment horizontal="left" vertical="center"/>
    </xf>
    <xf numFmtId="0" fontId="7" fillId="0" borderId="14" xfId="0" applyFont="1" applyBorder="1" applyAlignment="1">
      <alignment horizontal="left" vertical="center"/>
    </xf>
    <xf numFmtId="0" fontId="7" fillId="0" borderId="19" xfId="0" applyFont="1" applyBorder="1" applyAlignment="1">
      <alignment horizontal="left" vertical="center"/>
    </xf>
    <xf numFmtId="170" fontId="2" fillId="0" borderId="10" xfId="0" applyNumberFormat="1" applyFont="1" applyBorder="1" applyAlignment="1">
      <alignment horizontal="left" vertical="center"/>
    </xf>
    <xf numFmtId="170" fontId="2" fillId="0" borderId="10" xfId="0" applyNumberFormat="1" applyFont="1" applyBorder="1" applyAlignment="1" applyProtection="1">
      <alignment horizontal="left" vertical="center"/>
      <protection locked="0"/>
    </xf>
    <xf numFmtId="0" fontId="6" fillId="0" borderId="19" xfId="0" applyFont="1" applyBorder="1" applyAlignment="1">
      <alignment horizontal="left" vertical="center"/>
    </xf>
    <xf numFmtId="170" fontId="2" fillId="0" borderId="18" xfId="0" applyNumberFormat="1"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2" fillId="0" borderId="10" xfId="0" applyFont="1" applyBorder="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3" fontId="7" fillId="0" borderId="23" xfId="0" applyNumberFormat="1" applyFont="1" applyBorder="1" applyAlignment="1">
      <alignment horizontal="left" vertical="center"/>
    </xf>
    <xf numFmtId="3" fontId="7" fillId="0" borderId="24" xfId="0" applyNumberFormat="1" applyFont="1" applyBorder="1" applyAlignment="1">
      <alignment horizontal="left" vertical="center"/>
    </xf>
    <xf numFmtId="3" fontId="7" fillId="0" borderId="25" xfId="0" applyNumberFormat="1" applyFont="1" applyBorder="1" applyAlignment="1">
      <alignment horizontal="left" vertical="center"/>
    </xf>
    <xf numFmtId="0" fontId="10" fillId="0" borderId="19" xfId="0" applyFont="1" applyBorder="1" applyAlignment="1">
      <alignment horizontal="center" vertical="center" wrapText="1"/>
    </xf>
    <xf numFmtId="0" fontId="6" fillId="0" borderId="19" xfId="0" applyFont="1" applyBorder="1" applyAlignment="1">
      <alignment horizontal="left" vertical="center" indent="4"/>
    </xf>
    <xf numFmtId="0" fontId="2" fillId="0" borderId="10" xfId="0" applyFont="1" applyBorder="1" applyAlignment="1">
      <alignment horizontal="left" vertical="center" wrapText="1"/>
    </xf>
    <xf numFmtId="0" fontId="2" fillId="0" borderId="20" xfId="0" applyFont="1" applyBorder="1" applyAlignment="1">
      <alignment horizontal="left" vertical="center" wrapText="1"/>
    </xf>
    <xf numFmtId="0" fontId="4" fillId="0" borderId="0" xfId="0" applyFont="1" applyAlignment="1">
      <alignment horizontal="left" vertical="center"/>
    </xf>
    <xf numFmtId="0" fontId="2" fillId="0" borderId="10" xfId="0" applyFont="1" applyBorder="1" applyAlignment="1" applyProtection="1">
      <alignment horizontal="left" vertical="center"/>
      <protection locked="0"/>
    </xf>
    <xf numFmtId="0" fontId="7" fillId="0" borderId="10" xfId="46" applyFont="1" applyBorder="1" applyAlignment="1">
      <alignment horizontal="left" vertical="center" wrapText="1"/>
      <protection/>
    </xf>
    <xf numFmtId="49" fontId="7" fillId="33" borderId="14" xfId="0" applyNumberFormat="1" applyFont="1" applyFill="1" applyBorder="1" applyAlignment="1">
      <alignment horizontal="left" vertical="center"/>
    </xf>
    <xf numFmtId="49" fontId="6" fillId="33" borderId="26" xfId="0" applyNumberFormat="1" applyFont="1" applyFill="1" applyBorder="1" applyAlignment="1">
      <alignment horizontal="left" vertical="center"/>
    </xf>
    <xf numFmtId="49" fontId="6" fillId="33" borderId="27" xfId="0" applyNumberFormat="1" applyFont="1" applyFill="1" applyBorder="1" applyAlignment="1">
      <alignment horizontal="left" vertical="center"/>
    </xf>
    <xf numFmtId="0" fontId="7" fillId="0" borderId="10" xfId="46" applyFont="1" applyBorder="1" applyAlignment="1">
      <alignment horizontal="left" vertical="center"/>
      <protection/>
    </xf>
    <xf numFmtId="49" fontId="5" fillId="33" borderId="28" xfId="0" applyNumberFormat="1" applyFont="1" applyFill="1" applyBorder="1" applyAlignment="1">
      <alignment horizontal="left" vertical="center" wrapText="1"/>
    </xf>
    <xf numFmtId="3" fontId="2" fillId="0" borderId="28" xfId="0" applyNumberFormat="1" applyFont="1" applyBorder="1" applyAlignment="1" applyProtection="1">
      <alignment horizontal="left" vertical="center" wrapText="1"/>
      <protection locked="0"/>
    </xf>
    <xf numFmtId="0" fontId="10" fillId="0" borderId="19" xfId="0" applyFont="1" applyBorder="1" applyAlignment="1">
      <alignment horizontal="center" vertical="center"/>
    </xf>
    <xf numFmtId="0" fontId="4" fillId="33" borderId="0" xfId="46" applyFont="1" applyFill="1" applyAlignment="1">
      <alignment horizontal="left" vertical="center" wrapText="1"/>
      <protection/>
    </xf>
    <xf numFmtId="3" fontId="5" fillId="34" borderId="0" xfId="0" applyNumberFormat="1" applyFont="1" applyFill="1" applyAlignment="1" applyProtection="1">
      <alignment horizontal="left" vertical="center" wrapText="1"/>
      <protection locked="0"/>
    </xf>
    <xf numFmtId="0" fontId="2" fillId="33" borderId="0" xfId="46" applyFont="1" applyFill="1" applyAlignment="1">
      <alignment vertical="center" wrapText="1"/>
      <protection/>
    </xf>
    <xf numFmtId="0" fontId="2" fillId="33" borderId="0" xfId="0" applyFont="1" applyFill="1" applyAlignment="1" applyProtection="1">
      <alignment horizontal="left" vertical="center" wrapText="1"/>
      <protection locked="0"/>
    </xf>
    <xf numFmtId="0" fontId="2" fillId="33" borderId="0" xfId="0" applyFont="1" applyFill="1" applyAlignment="1">
      <alignment horizontal="left" vertical="center" wrapText="1"/>
    </xf>
    <xf numFmtId="0" fontId="6" fillId="33" borderId="10" xfId="0" applyFont="1" applyFill="1" applyBorder="1" applyAlignment="1">
      <alignment horizontal="left" vertical="center" wrapText="1" indent="4"/>
    </xf>
    <xf numFmtId="0" fontId="2" fillId="33" borderId="0" xfId="0" applyFont="1" applyFill="1" applyAlignment="1">
      <alignment horizontal="center" vertical="center"/>
    </xf>
    <xf numFmtId="0" fontId="7" fillId="33" borderId="14" xfId="0" applyFont="1" applyFill="1" applyBorder="1" applyAlignment="1">
      <alignment horizontal="left" vertical="center"/>
    </xf>
    <xf numFmtId="0" fontId="4" fillId="33" borderId="0" xfId="0" applyFont="1" applyFill="1" applyAlignment="1">
      <alignment horizontal="left" vertical="center"/>
    </xf>
    <xf numFmtId="0" fontId="2" fillId="33" borderId="10" xfId="0" applyFont="1" applyFill="1" applyBorder="1" applyAlignment="1">
      <alignment horizontal="left" vertical="center"/>
    </xf>
    <xf numFmtId="0" fontId="2" fillId="33" borderId="10" xfId="0" applyFont="1" applyFill="1" applyBorder="1" applyAlignment="1" applyProtection="1">
      <alignment horizontal="left" vertical="center"/>
      <protection locked="0"/>
    </xf>
    <xf numFmtId="173" fontId="7" fillId="33" borderId="29" xfId="46" applyNumberFormat="1" applyFont="1" applyFill="1" applyBorder="1" applyAlignment="1">
      <alignment horizontal="right" vertical="center"/>
      <protection/>
    </xf>
    <xf numFmtId="49" fontId="7" fillId="33" borderId="30" xfId="0" applyNumberFormat="1" applyFont="1" applyFill="1" applyBorder="1" applyAlignment="1">
      <alignment horizontal="left" vertical="center"/>
    </xf>
    <xf numFmtId="49" fontId="7" fillId="33" borderId="31" xfId="0" applyNumberFormat="1" applyFont="1" applyFill="1" applyBorder="1" applyAlignment="1">
      <alignment horizontal="left" vertical="center"/>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_distribuce-rozpocet-fp-harmonog" xfId="45"/>
    <cellStyle name="normální_List1"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99FF66"/>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48"/>
  <sheetViews>
    <sheetView zoomScalePageLayoutView="0" workbookViewId="0" topLeftCell="A1">
      <selection activeCell="A1" sqref="A1:C1"/>
    </sheetView>
  </sheetViews>
  <sheetFormatPr defaultColWidth="9.140625" defaultRowHeight="12.75"/>
  <cols>
    <col min="1" max="1" width="6.421875" style="1" customWidth="1"/>
    <col min="2" max="2" width="75.28125" style="1" customWidth="1"/>
    <col min="3" max="3" width="62.00390625" style="2" customWidth="1"/>
    <col min="4" max="16384" width="9.140625" style="1" customWidth="1"/>
  </cols>
  <sheetData>
    <row r="1" spans="1:3" s="4" customFormat="1" ht="29.25" customHeight="1">
      <c r="A1" s="143" t="s">
        <v>0</v>
      </c>
      <c r="B1" s="143"/>
      <c r="C1" s="143"/>
    </row>
    <row r="2" spans="1:3" s="4" customFormat="1" ht="29.25" customHeight="1">
      <c r="A2" s="143" t="s">
        <v>1</v>
      </c>
      <c r="B2" s="143"/>
      <c r="C2" s="143"/>
    </row>
    <row r="3" spans="1:3" s="4" customFormat="1" ht="29.25" customHeight="1">
      <c r="A3" s="143" t="s">
        <v>2</v>
      </c>
      <c r="B3" s="143"/>
      <c r="C3" s="143"/>
    </row>
    <row r="4" spans="1:3" s="4" customFormat="1" ht="17.25" customHeight="1">
      <c r="A4" s="3"/>
      <c r="B4" s="3"/>
      <c r="C4" s="3"/>
    </row>
    <row r="5" spans="1:3" s="4" customFormat="1" ht="17.25" customHeight="1">
      <c r="A5" s="145" t="s">
        <v>478</v>
      </c>
      <c r="B5" s="145"/>
      <c r="C5" s="145"/>
    </row>
    <row r="6" spans="1:3" s="4" customFormat="1" ht="27.75" customHeight="1">
      <c r="A6" s="3"/>
      <c r="B6" s="3"/>
      <c r="C6" s="3"/>
    </row>
    <row r="7" spans="1:3" ht="17.25" customHeight="1">
      <c r="A7" s="5">
        <v>1</v>
      </c>
      <c r="B7" s="6" t="s">
        <v>3</v>
      </c>
      <c r="C7" s="7" t="s">
        <v>4</v>
      </c>
    </row>
    <row r="8" spans="1:3" ht="17.25" customHeight="1">
      <c r="A8" s="5">
        <v>2</v>
      </c>
      <c r="B8" s="6" t="s">
        <v>5</v>
      </c>
      <c r="C8" s="7" t="s">
        <v>4</v>
      </c>
    </row>
    <row r="9" spans="1:3" ht="17.25" customHeight="1">
      <c r="A9" s="5">
        <v>3</v>
      </c>
      <c r="B9" s="6" t="s">
        <v>6</v>
      </c>
      <c r="C9" s="7" t="s">
        <v>4</v>
      </c>
    </row>
    <row r="10" spans="1:3" ht="17.25" customHeight="1">
      <c r="A10" s="5">
        <v>4</v>
      </c>
      <c r="B10" s="6" t="s">
        <v>7</v>
      </c>
      <c r="C10" s="7" t="s">
        <v>4</v>
      </c>
    </row>
    <row r="11" spans="1:3" ht="17.25" customHeight="1">
      <c r="A11" s="5">
        <v>5</v>
      </c>
      <c r="B11" s="6" t="s">
        <v>8</v>
      </c>
      <c r="C11" s="7" t="s">
        <v>4</v>
      </c>
    </row>
    <row r="12" spans="1:3" ht="17.25" customHeight="1">
      <c r="A12" s="5">
        <v>6</v>
      </c>
      <c r="B12" s="6" t="s">
        <v>9</v>
      </c>
      <c r="C12" s="7" t="s">
        <v>4</v>
      </c>
    </row>
    <row r="13" spans="1:3" ht="17.25" customHeight="1">
      <c r="A13" s="5">
        <v>7</v>
      </c>
      <c r="B13" s="6" t="s">
        <v>10</v>
      </c>
      <c r="C13" s="7" t="s">
        <v>4</v>
      </c>
    </row>
    <row r="14" spans="1:3" ht="17.25" customHeight="1">
      <c r="A14" s="5">
        <v>8</v>
      </c>
      <c r="B14" s="6" t="s">
        <v>11</v>
      </c>
      <c r="C14" s="7" t="s">
        <v>4</v>
      </c>
    </row>
    <row r="15" spans="1:3" ht="9" customHeight="1">
      <c r="A15" s="8"/>
      <c r="B15" s="9"/>
      <c r="C15" s="10"/>
    </row>
    <row r="16" spans="1:3" ht="27" customHeight="1">
      <c r="A16" s="5">
        <v>9</v>
      </c>
      <c r="B16" s="11" t="s">
        <v>12</v>
      </c>
      <c r="C16" s="12" t="s">
        <v>4</v>
      </c>
    </row>
    <row r="17" spans="1:3" ht="48" customHeight="1">
      <c r="A17" s="5">
        <v>10</v>
      </c>
      <c r="B17" s="11" t="s">
        <v>13</v>
      </c>
      <c r="C17" s="13">
        <f>'Finální rozpočet'!F449-'Finální rozpočet'!H449</f>
        <v>0</v>
      </c>
    </row>
    <row r="18" spans="1:3" ht="17.25" customHeight="1">
      <c r="A18" s="5">
        <v>11</v>
      </c>
      <c r="B18" s="11" t="s">
        <v>14</v>
      </c>
      <c r="C18" s="14" t="s">
        <v>4</v>
      </c>
    </row>
    <row r="19" spans="1:3" ht="17.25" customHeight="1">
      <c r="A19" s="5">
        <v>12</v>
      </c>
      <c r="B19" s="11" t="s">
        <v>15</v>
      </c>
      <c r="C19" s="15" t="s">
        <v>4</v>
      </c>
    </row>
    <row r="20" spans="1:3" ht="48" customHeight="1">
      <c r="A20" s="5">
        <v>13</v>
      </c>
      <c r="B20" s="16" t="s">
        <v>16</v>
      </c>
      <c r="C20" s="13">
        <f>'Finální finanční plán'!C68</f>
        <v>0</v>
      </c>
    </row>
    <row r="21" spans="1:3" ht="17.25" customHeight="1">
      <c r="A21" s="5">
        <v>14</v>
      </c>
      <c r="B21" s="17" t="s">
        <v>17</v>
      </c>
      <c r="C21" s="138" t="str">
        <f>'Finální finanční plán'!C69</f>
        <v>0%</v>
      </c>
    </row>
    <row r="22" spans="1:3" ht="75" customHeight="1">
      <c r="A22" s="19">
        <v>15</v>
      </c>
      <c r="B22" s="20" t="s">
        <v>18</v>
      </c>
      <c r="C22" s="21" t="str">
        <f>IF(C21&lt;C19,IF(C18="vyplní příjemce podpory kinematografie"," ",C18),IF((C18-(C20-(PRODUCT(C19,C17))))&lt;0,0,(C18-(C20-(PRODUCT(C19,C17))))))</f>
        <v> </v>
      </c>
    </row>
    <row r="23" spans="1:3" ht="27" customHeight="1">
      <c r="A23" s="22">
        <v>16</v>
      </c>
      <c r="B23" s="23" t="s">
        <v>19</v>
      </c>
      <c r="C23" s="24" t="str">
        <f>IF(C18="vyplní příjemce podpory kinematografie","0 Kč",C18-C22)</f>
        <v>0 Kč</v>
      </c>
    </row>
    <row r="24" spans="1:3" ht="9.75" customHeight="1">
      <c r="A24" s="25"/>
      <c r="B24" s="25"/>
      <c r="C24" s="26"/>
    </row>
    <row r="25" spans="1:3" ht="27" customHeight="1">
      <c r="A25" s="27">
        <v>17</v>
      </c>
      <c r="B25" s="28" t="s">
        <v>20</v>
      </c>
      <c r="C25" s="29" t="str">
        <f>IF(C16="vyplní příjemce podpory kinematografie"," ",C18/(0.7*C16))</f>
        <v> </v>
      </c>
    </row>
    <row r="26" spans="1:4" ht="41.25" customHeight="1">
      <c r="A26" s="5">
        <v>18</v>
      </c>
      <c r="B26" s="5" t="s">
        <v>21</v>
      </c>
      <c r="C26" s="18" t="str">
        <f>IF(C18="vyplní příjemce podpory kinematografie"," ",SUM(C18/C17))</f>
        <v> </v>
      </c>
      <c r="D26" s="30"/>
    </row>
    <row r="27" spans="1:3" ht="100.5" customHeight="1">
      <c r="A27" s="19">
        <v>19</v>
      </c>
      <c r="B27" s="19" t="s">
        <v>22</v>
      </c>
      <c r="C27" s="21">
        <f>IF(C26&lt;C25,C18,PRODUCT(C25,C17))</f>
        <v>0</v>
      </c>
    </row>
    <row r="28" spans="1:3" ht="27" customHeight="1">
      <c r="A28" s="22">
        <v>20</v>
      </c>
      <c r="B28" s="31" t="s">
        <v>23</v>
      </c>
      <c r="C28" s="24" t="str">
        <f>IF(C27=0,"0 Kč",C18-C27)</f>
        <v>0 Kč</v>
      </c>
    </row>
    <row r="29" ht="9" customHeight="1"/>
    <row r="30" spans="1:3" ht="17.25" customHeight="1">
      <c r="A30" s="32">
        <v>21</v>
      </c>
      <c r="B30" s="33" t="s">
        <v>24</v>
      </c>
      <c r="C30" s="34">
        <f>C23+C28</f>
        <v>0</v>
      </c>
    </row>
    <row r="31" ht="17.25" customHeight="1">
      <c r="C31" s="35"/>
    </row>
    <row r="32" spans="1:3" ht="17.25" customHeight="1">
      <c r="A32" s="140" t="s">
        <v>25</v>
      </c>
      <c r="B32" s="140"/>
      <c r="C32" s="140"/>
    </row>
    <row r="33" spans="1:3" ht="17.25" customHeight="1">
      <c r="A33" s="144" t="s">
        <v>26</v>
      </c>
      <c r="B33" s="144"/>
      <c r="C33" s="144"/>
    </row>
    <row r="34" spans="1:3" ht="17.25" customHeight="1">
      <c r="A34" s="140" t="s">
        <v>27</v>
      </c>
      <c r="B34" s="140"/>
      <c r="C34" s="140"/>
    </row>
    <row r="35" spans="1:3" ht="17.25" customHeight="1">
      <c r="A35" s="140" t="s">
        <v>28</v>
      </c>
      <c r="B35" s="140"/>
      <c r="C35" s="140"/>
    </row>
    <row r="36" spans="1:3" ht="27" customHeight="1">
      <c r="A36" s="139" t="s">
        <v>479</v>
      </c>
      <c r="B36" s="139"/>
      <c r="C36" s="139"/>
    </row>
    <row r="37" ht="17.25" customHeight="1">
      <c r="A37" s="30"/>
    </row>
    <row r="38" spans="1:3" ht="17.25" customHeight="1">
      <c r="A38" s="140" t="s">
        <v>29</v>
      </c>
      <c r="B38" s="140"/>
      <c r="C38" s="140"/>
    </row>
    <row r="39" spans="1:3" ht="27" customHeight="1">
      <c r="A39" s="139" t="s">
        <v>30</v>
      </c>
      <c r="B39" s="139"/>
      <c r="C39" s="139"/>
    </row>
    <row r="40" spans="1:3" ht="27" customHeight="1">
      <c r="A40" s="141" t="s">
        <v>31</v>
      </c>
      <c r="B40" s="141"/>
      <c r="C40" s="141"/>
    </row>
    <row r="41" spans="1:3" ht="17.25" customHeight="1">
      <c r="A41" s="141" t="s">
        <v>32</v>
      </c>
      <c r="B41" s="141"/>
      <c r="C41" s="141"/>
    </row>
    <row r="42" spans="1:3" ht="37.5" customHeight="1">
      <c r="A42" s="36"/>
      <c r="B42" s="141" t="s">
        <v>33</v>
      </c>
      <c r="C42" s="141"/>
    </row>
    <row r="43" spans="1:3" ht="27" customHeight="1">
      <c r="A43" s="36"/>
      <c r="B43" s="141" t="s">
        <v>34</v>
      </c>
      <c r="C43" s="141"/>
    </row>
    <row r="44" spans="1:3" ht="12.75" customHeight="1">
      <c r="A44" s="142" t="s">
        <v>35</v>
      </c>
      <c r="B44" s="142"/>
      <c r="C44" s="142"/>
    </row>
    <row r="45" spans="1:3" ht="12.75" customHeight="1">
      <c r="A45" s="130"/>
      <c r="B45" s="130"/>
      <c r="C45" s="130"/>
    </row>
    <row r="46" spans="1:3" ht="39.75" customHeight="1">
      <c r="A46" s="141" t="s">
        <v>471</v>
      </c>
      <c r="B46" s="141"/>
      <c r="C46" s="141"/>
    </row>
    <row r="47" ht="17.25" customHeight="1"/>
    <row r="48" spans="1:3" ht="139.5" customHeight="1">
      <c r="A48" s="139" t="s">
        <v>36</v>
      </c>
      <c r="B48" s="139"/>
      <c r="C48" s="139"/>
    </row>
  </sheetData>
  <sheetProtection password="BA97" sheet="1"/>
  <protectedRanges>
    <protectedRange sqref="C7:C14 C16 C18:C19 A48" name="Oblast1"/>
  </protectedRanges>
  <mergeCells count="18">
    <mergeCell ref="A44:C44"/>
    <mergeCell ref="A1:C1"/>
    <mergeCell ref="A2:C2"/>
    <mergeCell ref="A3:C3"/>
    <mergeCell ref="A32:C32"/>
    <mergeCell ref="A33:C33"/>
    <mergeCell ref="A34:C34"/>
    <mergeCell ref="A5:C5"/>
    <mergeCell ref="A36:C36"/>
    <mergeCell ref="A48:C48"/>
    <mergeCell ref="A35:C35"/>
    <mergeCell ref="A38:C38"/>
    <mergeCell ref="A39:C39"/>
    <mergeCell ref="A40:C40"/>
    <mergeCell ref="A41:C41"/>
    <mergeCell ref="B42:C42"/>
    <mergeCell ref="A46:C46"/>
    <mergeCell ref="B43:C43"/>
  </mergeCells>
  <printOptions/>
  <pageMargins left="0.7479166666666667" right="0.7479166666666667" top="0.7479166666666667" bottom="1.0243055555555556" header="0.5118055555555555" footer="0.7479166666666667"/>
  <pageSetup firstPageNumber="1" useFirstPageNumber="1" fitToHeight="0" fitToWidth="1" horizontalDpi="300" verticalDpi="300" orientation="portrait" paperSize="9" scale="61" r:id="rId1"/>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49"/>
  <sheetViews>
    <sheetView showGridLines="0" zoomScalePageLayoutView="0" workbookViewId="0" topLeftCell="A1">
      <selection activeCell="A1" sqref="A1:G1"/>
    </sheetView>
  </sheetViews>
  <sheetFormatPr defaultColWidth="43.140625" defaultRowHeight="12.75"/>
  <cols>
    <col min="1" max="1" width="6.421875" style="37" customWidth="1"/>
    <col min="2" max="2" width="26.140625" style="37" customWidth="1"/>
    <col min="3" max="3" width="37.140625" style="38" customWidth="1"/>
    <col min="4" max="9" width="20.421875" style="38" customWidth="1"/>
    <col min="10" max="26" width="11.421875" style="38" customWidth="1"/>
    <col min="27" max="245" width="11.57421875" style="38" customWidth="1"/>
    <col min="246" max="246" width="9.28125" style="38" customWidth="1"/>
    <col min="247" max="16384" width="43.140625" style="38" customWidth="1"/>
  </cols>
  <sheetData>
    <row r="1" spans="1:7" s="39" customFormat="1" ht="24" customHeight="1">
      <c r="A1" s="169" t="s">
        <v>37</v>
      </c>
      <c r="B1" s="169"/>
      <c r="C1" s="169"/>
      <c r="D1" s="169"/>
      <c r="E1" s="169"/>
      <c r="F1" s="169"/>
      <c r="G1" s="169"/>
    </row>
    <row r="2" spans="1:7" s="39" customFormat="1" ht="27.75" customHeight="1">
      <c r="A2" s="40"/>
      <c r="B2" s="40"/>
      <c r="C2" s="40"/>
      <c r="D2" s="40"/>
      <c r="E2" s="40"/>
      <c r="F2" s="40"/>
      <c r="G2" s="40"/>
    </row>
    <row r="3" spans="1:4" ht="17.25" customHeight="1">
      <c r="A3" s="167" t="s">
        <v>6</v>
      </c>
      <c r="B3" s="167"/>
      <c r="C3" s="170" t="str">
        <f>IF('Úvodní list'!C9="vyplní příjemce podpory kinematografie"," ",'Úvodní list'!C9)</f>
        <v> </v>
      </c>
      <c r="D3" s="170"/>
    </row>
    <row r="4" spans="1:4" ht="17.25" customHeight="1">
      <c r="A4" s="147" t="s">
        <v>5</v>
      </c>
      <c r="B4" s="147"/>
      <c r="C4" s="170" t="str">
        <f>IF('Úvodní list'!C8="vyplní příjemce podpory kinematografie"," ",'Úvodní list'!C8)</f>
        <v> </v>
      </c>
      <c r="D4" s="170"/>
    </row>
    <row r="5" ht="17.25" customHeight="1"/>
    <row r="6" spans="1:5" ht="17.25" customHeight="1">
      <c r="A6" s="147" t="s">
        <v>38</v>
      </c>
      <c r="B6" s="147"/>
      <c r="C6" s="147"/>
      <c r="D6" s="147"/>
      <c r="E6" s="147"/>
    </row>
    <row r="7" spans="1:5" ht="17.25" customHeight="1">
      <c r="A7" s="167" t="s">
        <v>39</v>
      </c>
      <c r="B7" s="167"/>
      <c r="C7" s="167" t="s">
        <v>40</v>
      </c>
      <c r="D7" s="167"/>
      <c r="E7" s="41"/>
    </row>
    <row r="8" spans="1:5" ht="17.25" customHeight="1">
      <c r="A8" s="167"/>
      <c r="B8" s="167"/>
      <c r="C8" s="167" t="s">
        <v>41</v>
      </c>
      <c r="D8" s="167"/>
      <c r="E8" s="41"/>
    </row>
    <row r="9" spans="1:5" ht="17.25" customHeight="1">
      <c r="A9" s="167"/>
      <c r="B9" s="167"/>
      <c r="C9" s="167" t="s">
        <v>42</v>
      </c>
      <c r="D9" s="167"/>
      <c r="E9" s="41"/>
    </row>
    <row r="10" spans="1:5" ht="27" customHeight="1" thickBot="1">
      <c r="A10" s="167"/>
      <c r="B10" s="167"/>
      <c r="C10" s="167" t="s">
        <v>481</v>
      </c>
      <c r="D10" s="167"/>
      <c r="E10" s="41"/>
    </row>
    <row r="11" spans="1:7" ht="26.25" customHeight="1">
      <c r="A11" s="168" t="s">
        <v>43</v>
      </c>
      <c r="B11" s="168"/>
      <c r="C11" s="168"/>
      <c r="D11" s="168"/>
      <c r="E11" s="168"/>
      <c r="F11" s="42"/>
      <c r="G11" s="42"/>
    </row>
    <row r="12" ht="17.25" customHeight="1"/>
    <row r="13" ht="17.25" customHeight="1">
      <c r="A13" s="135" t="s">
        <v>44</v>
      </c>
    </row>
    <row r="14" spans="3:9" ht="27" customHeight="1">
      <c r="C14" s="161" t="s">
        <v>45</v>
      </c>
      <c r="D14" s="161"/>
      <c r="E14" s="161"/>
      <c r="F14" s="161"/>
      <c r="G14" s="161"/>
      <c r="H14" s="161"/>
      <c r="I14" s="161"/>
    </row>
    <row r="15" ht="17.25" customHeight="1">
      <c r="A15" s="135" t="s">
        <v>46</v>
      </c>
    </row>
    <row r="16" spans="3:9" ht="17.25" customHeight="1">
      <c r="C16" s="160" t="s">
        <v>47</v>
      </c>
      <c r="D16" s="160"/>
      <c r="E16" s="160"/>
      <c r="F16" s="160"/>
      <c r="G16" s="160"/>
      <c r="H16" s="160"/>
      <c r="I16" s="160"/>
    </row>
    <row r="17" spans="3:9" ht="27" customHeight="1">
      <c r="C17" s="161" t="s">
        <v>48</v>
      </c>
      <c r="D17" s="161"/>
      <c r="E17" s="161"/>
      <c r="F17" s="161"/>
      <c r="G17" s="161"/>
      <c r="H17" s="161"/>
      <c r="I17" s="161"/>
    </row>
    <row r="18" spans="3:9" ht="39" customHeight="1">
      <c r="C18" s="161" t="s">
        <v>49</v>
      </c>
      <c r="D18" s="161"/>
      <c r="E18" s="161"/>
      <c r="F18" s="161"/>
      <c r="G18" s="161"/>
      <c r="H18" s="161"/>
      <c r="I18" s="161"/>
    </row>
    <row r="19" ht="17.25" customHeight="1">
      <c r="A19" s="135" t="s">
        <v>50</v>
      </c>
    </row>
    <row r="20" spans="3:9" ht="17.25" customHeight="1">
      <c r="C20" s="160" t="s">
        <v>51</v>
      </c>
      <c r="D20" s="160"/>
      <c r="E20" s="160"/>
      <c r="F20" s="160"/>
      <c r="G20" s="160"/>
      <c r="H20" s="160"/>
      <c r="I20" s="160"/>
    </row>
    <row r="21" ht="17.25" customHeight="1">
      <c r="A21" s="135" t="s">
        <v>52</v>
      </c>
    </row>
    <row r="22" spans="3:9" ht="17.25" customHeight="1">
      <c r="C22" s="160" t="s">
        <v>53</v>
      </c>
      <c r="D22" s="160"/>
      <c r="E22" s="160"/>
      <c r="F22" s="160"/>
      <c r="G22" s="160"/>
      <c r="H22" s="160"/>
      <c r="I22" s="160"/>
    </row>
    <row r="23" spans="3:9" ht="27" customHeight="1">
      <c r="C23" s="161" t="s">
        <v>480</v>
      </c>
      <c r="D23" s="161"/>
      <c r="E23" s="161"/>
      <c r="F23" s="161"/>
      <c r="G23" s="161"/>
      <c r="H23" s="161"/>
      <c r="I23" s="161"/>
    </row>
    <row r="24" spans="3:9" ht="17.25" customHeight="1">
      <c r="C24" s="161" t="s">
        <v>54</v>
      </c>
      <c r="D24" s="161"/>
      <c r="E24" s="161"/>
      <c r="F24" s="161"/>
      <c r="G24" s="161"/>
      <c r="H24" s="161"/>
      <c r="I24" s="161"/>
    </row>
    <row r="25" spans="3:9" ht="17.25" customHeight="1">
      <c r="C25" s="160" t="s">
        <v>55</v>
      </c>
      <c r="D25" s="160"/>
      <c r="E25" s="160"/>
      <c r="F25" s="160"/>
      <c r="G25" s="160"/>
      <c r="H25" s="160"/>
      <c r="I25" s="160"/>
    </row>
    <row r="26" spans="1:7" ht="17.25" customHeight="1">
      <c r="A26" s="135" t="s">
        <v>56</v>
      </c>
      <c r="C26" s="37"/>
      <c r="D26" s="37"/>
      <c r="E26" s="37"/>
      <c r="F26" s="37"/>
      <c r="G26" s="37"/>
    </row>
    <row r="27" spans="3:9" ht="17.25" customHeight="1">
      <c r="C27" s="160" t="s">
        <v>476</v>
      </c>
      <c r="D27" s="160"/>
      <c r="E27" s="160"/>
      <c r="F27" s="160"/>
      <c r="G27" s="160"/>
      <c r="H27" s="160"/>
      <c r="I27" s="160"/>
    </row>
    <row r="28" spans="1:8" ht="17.25" customHeight="1">
      <c r="A28" s="136" t="s">
        <v>474</v>
      </c>
      <c r="C28" s="37"/>
      <c r="D28" s="37"/>
      <c r="E28" s="37"/>
      <c r="F28" s="37"/>
      <c r="G28" s="37"/>
      <c r="H28" s="37"/>
    </row>
    <row r="29" spans="3:9" ht="17.25" customHeight="1">
      <c r="C29" s="160" t="s">
        <v>477</v>
      </c>
      <c r="D29" s="160"/>
      <c r="E29" s="160"/>
      <c r="F29" s="160"/>
      <c r="G29" s="160"/>
      <c r="H29" s="160"/>
      <c r="I29" s="160"/>
    </row>
    <row r="30" spans="6:7" ht="27.75" customHeight="1">
      <c r="F30" s="37"/>
      <c r="G30" s="37"/>
    </row>
    <row r="31" spans="1:9" ht="17.25" customHeight="1" thickBot="1">
      <c r="A31" s="166" t="s">
        <v>57</v>
      </c>
      <c r="B31" s="166"/>
      <c r="C31" s="166"/>
      <c r="D31" s="43" t="s">
        <v>58</v>
      </c>
      <c r="E31" s="43" t="s">
        <v>59</v>
      </c>
      <c r="F31" s="43" t="s">
        <v>60</v>
      </c>
      <c r="G31" s="44" t="s">
        <v>61</v>
      </c>
      <c r="H31" s="44" t="s">
        <v>62</v>
      </c>
      <c r="I31" s="44" t="s">
        <v>472</v>
      </c>
    </row>
    <row r="32" spans="1:9" ht="17.25" customHeight="1" thickBot="1">
      <c r="A32" s="166"/>
      <c r="B32" s="166"/>
      <c r="C32" s="166"/>
      <c r="D32" s="165" t="s">
        <v>63</v>
      </c>
      <c r="E32" s="165" t="s">
        <v>64</v>
      </c>
      <c r="F32" s="165" t="s">
        <v>65</v>
      </c>
      <c r="G32" s="165" t="s">
        <v>66</v>
      </c>
      <c r="H32" s="165" t="s">
        <v>67</v>
      </c>
      <c r="I32" s="165" t="s">
        <v>473</v>
      </c>
    </row>
    <row r="33" spans="1:9" ht="17.25" customHeight="1" thickBot="1">
      <c r="A33" s="166"/>
      <c r="B33" s="166"/>
      <c r="C33" s="166"/>
      <c r="D33" s="165"/>
      <c r="E33" s="165"/>
      <c r="F33" s="165"/>
      <c r="G33" s="165"/>
      <c r="H33" s="165"/>
      <c r="I33" s="165"/>
    </row>
    <row r="34" spans="1:9" ht="17.25" customHeight="1" thickBot="1">
      <c r="A34" s="166"/>
      <c r="B34" s="166"/>
      <c r="C34" s="166"/>
      <c r="D34" s="165"/>
      <c r="E34" s="165"/>
      <c r="F34" s="165"/>
      <c r="G34" s="165"/>
      <c r="H34" s="165"/>
      <c r="I34" s="165"/>
    </row>
    <row r="35" spans="1:9" ht="17.25" customHeight="1" thickBot="1">
      <c r="A35" s="166"/>
      <c r="B35" s="166"/>
      <c r="C35" s="166"/>
      <c r="D35" s="165"/>
      <c r="E35" s="165"/>
      <c r="F35" s="165"/>
      <c r="G35" s="165"/>
      <c r="H35" s="165"/>
      <c r="I35" s="165"/>
    </row>
    <row r="36" spans="1:8" ht="9" customHeight="1">
      <c r="A36" s="149"/>
      <c r="B36" s="149"/>
      <c r="C36" s="149"/>
      <c r="D36" s="149"/>
      <c r="E36" s="149"/>
      <c r="F36" s="149"/>
      <c r="G36" s="149"/>
      <c r="H36" s="149"/>
    </row>
    <row r="37" spans="1:9" ht="21.75" customHeight="1">
      <c r="A37" s="45">
        <v>1</v>
      </c>
      <c r="B37" s="162" t="s">
        <v>68</v>
      </c>
      <c r="C37" s="163"/>
      <c r="D37" s="163"/>
      <c r="E37" s="163"/>
      <c r="F37" s="163"/>
      <c r="G37" s="163"/>
      <c r="H37" s="163"/>
      <c r="I37" s="164"/>
    </row>
    <row r="38" spans="1:9" ht="17.25" customHeight="1">
      <c r="A38" s="46">
        <v>101</v>
      </c>
      <c r="B38" s="152" t="s">
        <v>69</v>
      </c>
      <c r="C38" s="152"/>
      <c r="D38" s="47">
        <v>0</v>
      </c>
      <c r="E38" s="47">
        <v>0</v>
      </c>
      <c r="F38" s="47">
        <v>0</v>
      </c>
      <c r="G38" s="48">
        <v>0</v>
      </c>
      <c r="H38" s="49">
        <f aca="true" t="shared" si="0" ref="H38:H50">(F38-E38)*G38</f>
        <v>0</v>
      </c>
      <c r="I38" s="49">
        <v>0</v>
      </c>
    </row>
    <row r="39" spans="1:9" ht="17.25" customHeight="1">
      <c r="A39" s="46">
        <v>102</v>
      </c>
      <c r="B39" s="152" t="s">
        <v>70</v>
      </c>
      <c r="C39" s="152"/>
      <c r="D39" s="47">
        <v>0</v>
      </c>
      <c r="E39" s="47">
        <v>0</v>
      </c>
      <c r="F39" s="47">
        <v>0</v>
      </c>
      <c r="G39" s="48">
        <v>0</v>
      </c>
      <c r="H39" s="49">
        <f t="shared" si="0"/>
        <v>0</v>
      </c>
      <c r="I39" s="49">
        <v>0</v>
      </c>
    </row>
    <row r="40" spans="1:9" ht="17.25" customHeight="1">
      <c r="A40" s="46">
        <v>103</v>
      </c>
      <c r="B40" s="152" t="s">
        <v>71</v>
      </c>
      <c r="C40" s="152"/>
      <c r="D40" s="47">
        <v>0</v>
      </c>
      <c r="E40" s="47">
        <v>0</v>
      </c>
      <c r="F40" s="47">
        <v>0</v>
      </c>
      <c r="G40" s="48">
        <v>0</v>
      </c>
      <c r="H40" s="49">
        <f t="shared" si="0"/>
        <v>0</v>
      </c>
      <c r="I40" s="49">
        <v>0</v>
      </c>
    </row>
    <row r="41" spans="1:9" ht="17.25" customHeight="1">
      <c r="A41" s="46">
        <v>104</v>
      </c>
      <c r="B41" s="152" t="s">
        <v>72</v>
      </c>
      <c r="C41" s="152"/>
      <c r="D41" s="47">
        <v>0</v>
      </c>
      <c r="E41" s="47">
        <v>0</v>
      </c>
      <c r="F41" s="47">
        <v>0</v>
      </c>
      <c r="G41" s="48">
        <v>0</v>
      </c>
      <c r="H41" s="49">
        <f t="shared" si="0"/>
        <v>0</v>
      </c>
      <c r="I41" s="49">
        <v>0</v>
      </c>
    </row>
    <row r="42" spans="1:9" ht="17.25" customHeight="1">
      <c r="A42" s="46">
        <v>105</v>
      </c>
      <c r="B42" s="152" t="s">
        <v>73</v>
      </c>
      <c r="C42" s="152"/>
      <c r="D42" s="47">
        <v>0</v>
      </c>
      <c r="E42" s="47">
        <v>0</v>
      </c>
      <c r="F42" s="47">
        <v>0</v>
      </c>
      <c r="G42" s="48">
        <v>0</v>
      </c>
      <c r="H42" s="49">
        <f t="shared" si="0"/>
        <v>0</v>
      </c>
      <c r="I42" s="49">
        <v>0</v>
      </c>
    </row>
    <row r="43" spans="1:9" ht="17.25" customHeight="1">
      <c r="A43" s="46">
        <v>106</v>
      </c>
      <c r="B43" s="152" t="s">
        <v>74</v>
      </c>
      <c r="C43" s="152"/>
      <c r="D43" s="47">
        <v>0</v>
      </c>
      <c r="E43" s="47">
        <v>0</v>
      </c>
      <c r="F43" s="47">
        <v>0</v>
      </c>
      <c r="G43" s="48">
        <v>0</v>
      </c>
      <c r="H43" s="49">
        <f t="shared" si="0"/>
        <v>0</v>
      </c>
      <c r="I43" s="49">
        <v>0</v>
      </c>
    </row>
    <row r="44" spans="1:9" ht="17.25" customHeight="1">
      <c r="A44" s="46">
        <v>107</v>
      </c>
      <c r="B44" s="152" t="s">
        <v>75</v>
      </c>
      <c r="C44" s="152"/>
      <c r="D44" s="47">
        <v>0</v>
      </c>
      <c r="E44" s="47">
        <v>0</v>
      </c>
      <c r="F44" s="47">
        <v>0</v>
      </c>
      <c r="G44" s="48">
        <v>0</v>
      </c>
      <c r="H44" s="49">
        <f t="shared" si="0"/>
        <v>0</v>
      </c>
      <c r="I44" s="49">
        <v>0</v>
      </c>
    </row>
    <row r="45" spans="1:9" ht="17.25" customHeight="1">
      <c r="A45" s="46">
        <v>108</v>
      </c>
      <c r="B45" s="152" t="s">
        <v>76</v>
      </c>
      <c r="C45" s="152"/>
      <c r="D45" s="47">
        <v>0</v>
      </c>
      <c r="E45" s="47">
        <v>0</v>
      </c>
      <c r="F45" s="47">
        <v>0</v>
      </c>
      <c r="G45" s="48">
        <v>0</v>
      </c>
      <c r="H45" s="49">
        <f t="shared" si="0"/>
        <v>0</v>
      </c>
      <c r="I45" s="49">
        <v>0</v>
      </c>
    </row>
    <row r="46" spans="1:9" ht="17.25" customHeight="1">
      <c r="A46" s="46">
        <v>109</v>
      </c>
      <c r="B46" s="152" t="s">
        <v>77</v>
      </c>
      <c r="C46" s="152"/>
      <c r="D46" s="47">
        <v>0</v>
      </c>
      <c r="E46" s="47">
        <v>0</v>
      </c>
      <c r="F46" s="47">
        <v>0</v>
      </c>
      <c r="G46" s="48">
        <v>0</v>
      </c>
      <c r="H46" s="49">
        <f t="shared" si="0"/>
        <v>0</v>
      </c>
      <c r="I46" s="49">
        <v>0</v>
      </c>
    </row>
    <row r="47" spans="1:9" ht="17.25" customHeight="1">
      <c r="A47" s="46">
        <v>110</v>
      </c>
      <c r="B47" s="152" t="s">
        <v>78</v>
      </c>
      <c r="C47" s="152"/>
      <c r="D47" s="47">
        <v>0</v>
      </c>
      <c r="E47" s="47">
        <v>0</v>
      </c>
      <c r="F47" s="47">
        <v>0</v>
      </c>
      <c r="G47" s="48">
        <v>0</v>
      </c>
      <c r="H47" s="49">
        <f t="shared" si="0"/>
        <v>0</v>
      </c>
      <c r="I47" s="49">
        <v>0</v>
      </c>
    </row>
    <row r="48" spans="1:9" ht="17.25" customHeight="1">
      <c r="A48" s="46">
        <v>111</v>
      </c>
      <c r="B48" s="152" t="s">
        <v>79</v>
      </c>
      <c r="C48" s="152"/>
      <c r="D48" s="47">
        <v>0</v>
      </c>
      <c r="E48" s="47">
        <v>0</v>
      </c>
      <c r="F48" s="47">
        <v>0</v>
      </c>
      <c r="G48" s="48">
        <v>0</v>
      </c>
      <c r="H48" s="49">
        <f t="shared" si="0"/>
        <v>0</v>
      </c>
      <c r="I48" s="49">
        <v>0</v>
      </c>
    </row>
    <row r="49" spans="1:9" ht="17.25" customHeight="1">
      <c r="A49" s="46">
        <v>112</v>
      </c>
      <c r="B49" s="152" t="s">
        <v>80</v>
      </c>
      <c r="C49" s="152"/>
      <c r="D49" s="47">
        <v>0</v>
      </c>
      <c r="E49" s="47">
        <v>0</v>
      </c>
      <c r="F49" s="47">
        <v>0</v>
      </c>
      <c r="G49" s="48">
        <v>0</v>
      </c>
      <c r="H49" s="49">
        <f t="shared" si="0"/>
        <v>0</v>
      </c>
      <c r="I49" s="49">
        <v>0</v>
      </c>
    </row>
    <row r="50" spans="1:9" ht="17.25" customHeight="1">
      <c r="A50" s="46">
        <v>113</v>
      </c>
      <c r="B50" s="153" t="s">
        <v>81</v>
      </c>
      <c r="C50" s="153"/>
      <c r="D50" s="47">
        <v>0</v>
      </c>
      <c r="E50" s="47">
        <v>0</v>
      </c>
      <c r="F50" s="47">
        <v>0</v>
      </c>
      <c r="G50" s="48">
        <v>0</v>
      </c>
      <c r="H50" s="49">
        <f t="shared" si="0"/>
        <v>0</v>
      </c>
      <c r="I50" s="49">
        <v>0</v>
      </c>
    </row>
    <row r="51" spans="1:9" ht="17.25" customHeight="1" thickBot="1">
      <c r="A51" s="50"/>
      <c r="B51" s="154" t="s">
        <v>82</v>
      </c>
      <c r="C51" s="154"/>
      <c r="D51" s="52">
        <f>SUM(D38:D50)</f>
        <v>0</v>
      </c>
      <c r="E51" s="52">
        <f>SUM(E38:E50)</f>
        <v>0</v>
      </c>
      <c r="F51" s="52">
        <f>SUM(F38:F50)</f>
        <v>0</v>
      </c>
      <c r="G51" s="53"/>
      <c r="H51" s="52">
        <f>SUM(H38:H50)</f>
        <v>0</v>
      </c>
      <c r="I51" s="52">
        <f>SUM(I38:I50)</f>
        <v>0</v>
      </c>
    </row>
    <row r="52" spans="1:8" ht="9" customHeight="1">
      <c r="A52" s="149"/>
      <c r="B52" s="149"/>
      <c r="C52" s="149"/>
      <c r="D52" s="149"/>
      <c r="E52" s="149"/>
      <c r="F52" s="149"/>
      <c r="G52" s="149"/>
      <c r="H52" s="149"/>
    </row>
    <row r="53" spans="1:9" ht="21.75" customHeight="1">
      <c r="A53" s="45">
        <v>2</v>
      </c>
      <c r="B53" s="162" t="s">
        <v>83</v>
      </c>
      <c r="C53" s="163"/>
      <c r="D53" s="163"/>
      <c r="E53" s="163"/>
      <c r="F53" s="163"/>
      <c r="G53" s="163"/>
      <c r="H53" s="163"/>
      <c r="I53" s="164"/>
    </row>
    <row r="54" spans="1:9" ht="17.25" customHeight="1">
      <c r="A54" s="46">
        <v>201</v>
      </c>
      <c r="B54" s="152" t="s">
        <v>84</v>
      </c>
      <c r="C54" s="152"/>
      <c r="D54" s="47">
        <v>0</v>
      </c>
      <c r="E54" s="47">
        <v>0</v>
      </c>
      <c r="F54" s="47">
        <v>0</v>
      </c>
      <c r="G54" s="48">
        <v>0</v>
      </c>
      <c r="H54" s="49">
        <f aca="true" t="shared" si="1" ref="H54:H85">(F54-E54)*G54</f>
        <v>0</v>
      </c>
      <c r="I54" s="49">
        <v>0</v>
      </c>
    </row>
    <row r="55" spans="1:9" ht="17.25" customHeight="1">
      <c r="A55" s="46">
        <v>202</v>
      </c>
      <c r="B55" s="152" t="s">
        <v>85</v>
      </c>
      <c r="C55" s="152"/>
      <c r="D55" s="47">
        <v>0</v>
      </c>
      <c r="E55" s="47">
        <v>0</v>
      </c>
      <c r="F55" s="47">
        <v>0</v>
      </c>
      <c r="G55" s="48">
        <v>0</v>
      </c>
      <c r="H55" s="49">
        <f t="shared" si="1"/>
        <v>0</v>
      </c>
      <c r="I55" s="49">
        <v>0</v>
      </c>
    </row>
    <row r="56" spans="1:9" ht="17.25" customHeight="1">
      <c r="A56" s="46">
        <v>203</v>
      </c>
      <c r="B56" s="152" t="s">
        <v>86</v>
      </c>
      <c r="C56" s="152"/>
      <c r="D56" s="47">
        <v>0</v>
      </c>
      <c r="E56" s="47">
        <v>0</v>
      </c>
      <c r="F56" s="47">
        <v>0</v>
      </c>
      <c r="G56" s="48">
        <v>0</v>
      </c>
      <c r="H56" s="49">
        <f t="shared" si="1"/>
        <v>0</v>
      </c>
      <c r="I56" s="49">
        <v>0</v>
      </c>
    </row>
    <row r="57" spans="1:9" ht="17.25" customHeight="1">
      <c r="A57" s="46">
        <v>204</v>
      </c>
      <c r="B57" s="152" t="s">
        <v>87</v>
      </c>
      <c r="C57" s="152"/>
      <c r="D57" s="47">
        <v>0</v>
      </c>
      <c r="E57" s="47">
        <v>0</v>
      </c>
      <c r="F57" s="47">
        <v>0</v>
      </c>
      <c r="G57" s="48">
        <v>0</v>
      </c>
      <c r="H57" s="49">
        <f t="shared" si="1"/>
        <v>0</v>
      </c>
      <c r="I57" s="49">
        <v>0</v>
      </c>
    </row>
    <row r="58" spans="1:9" ht="17.25" customHeight="1">
      <c r="A58" s="46">
        <v>205</v>
      </c>
      <c r="B58" s="152" t="s">
        <v>88</v>
      </c>
      <c r="C58" s="152"/>
      <c r="D58" s="47">
        <v>0</v>
      </c>
      <c r="E58" s="47">
        <v>0</v>
      </c>
      <c r="F58" s="47">
        <v>0</v>
      </c>
      <c r="G58" s="48">
        <v>0</v>
      </c>
      <c r="H58" s="49">
        <f t="shared" si="1"/>
        <v>0</v>
      </c>
      <c r="I58" s="49">
        <v>0</v>
      </c>
    </row>
    <row r="59" spans="1:9" ht="17.25" customHeight="1">
      <c r="A59" s="46">
        <v>206</v>
      </c>
      <c r="B59" s="152" t="s">
        <v>89</v>
      </c>
      <c r="C59" s="152"/>
      <c r="D59" s="47">
        <v>0</v>
      </c>
      <c r="E59" s="47">
        <v>0</v>
      </c>
      <c r="F59" s="47">
        <v>0</v>
      </c>
      <c r="G59" s="48">
        <v>0</v>
      </c>
      <c r="H59" s="49">
        <f t="shared" si="1"/>
        <v>0</v>
      </c>
      <c r="I59" s="49">
        <v>0</v>
      </c>
    </row>
    <row r="60" spans="1:9" ht="17.25" customHeight="1">
      <c r="A60" s="46">
        <v>207</v>
      </c>
      <c r="B60" s="152" t="s">
        <v>90</v>
      </c>
      <c r="C60" s="152"/>
      <c r="D60" s="47">
        <v>0</v>
      </c>
      <c r="E60" s="47">
        <v>0</v>
      </c>
      <c r="F60" s="47">
        <v>0</v>
      </c>
      <c r="G60" s="48">
        <v>0</v>
      </c>
      <c r="H60" s="49">
        <f t="shared" si="1"/>
        <v>0</v>
      </c>
      <c r="I60" s="49">
        <v>0</v>
      </c>
    </row>
    <row r="61" spans="1:9" ht="17.25" customHeight="1">
      <c r="A61" s="46">
        <v>208</v>
      </c>
      <c r="B61" s="152" t="s">
        <v>91</v>
      </c>
      <c r="C61" s="152"/>
      <c r="D61" s="47">
        <v>0</v>
      </c>
      <c r="E61" s="47">
        <v>0</v>
      </c>
      <c r="F61" s="47">
        <v>0</v>
      </c>
      <c r="G61" s="48">
        <v>0</v>
      </c>
      <c r="H61" s="49">
        <f t="shared" si="1"/>
        <v>0</v>
      </c>
      <c r="I61" s="49">
        <v>0</v>
      </c>
    </row>
    <row r="62" spans="1:9" ht="17.25" customHeight="1">
      <c r="A62" s="46">
        <v>209</v>
      </c>
      <c r="B62" s="152" t="s">
        <v>92</v>
      </c>
      <c r="C62" s="152"/>
      <c r="D62" s="47">
        <v>0</v>
      </c>
      <c r="E62" s="47">
        <v>0</v>
      </c>
      <c r="F62" s="47">
        <v>0</v>
      </c>
      <c r="G62" s="48">
        <v>0</v>
      </c>
      <c r="H62" s="49">
        <f t="shared" si="1"/>
        <v>0</v>
      </c>
      <c r="I62" s="49">
        <v>0</v>
      </c>
    </row>
    <row r="63" spans="1:9" ht="17.25" customHeight="1">
      <c r="A63" s="46">
        <v>210</v>
      </c>
      <c r="B63" s="152" t="s">
        <v>93</v>
      </c>
      <c r="C63" s="152"/>
      <c r="D63" s="47">
        <v>0</v>
      </c>
      <c r="E63" s="47">
        <v>0</v>
      </c>
      <c r="F63" s="47">
        <v>0</v>
      </c>
      <c r="G63" s="48">
        <v>0</v>
      </c>
      <c r="H63" s="49">
        <f t="shared" si="1"/>
        <v>0</v>
      </c>
      <c r="I63" s="49">
        <v>0</v>
      </c>
    </row>
    <row r="64" spans="1:9" ht="17.25" customHeight="1">
      <c r="A64" s="46">
        <v>211</v>
      </c>
      <c r="B64" s="152" t="s">
        <v>94</v>
      </c>
      <c r="C64" s="152"/>
      <c r="D64" s="47">
        <v>0</v>
      </c>
      <c r="E64" s="47">
        <v>0</v>
      </c>
      <c r="F64" s="47">
        <v>0</v>
      </c>
      <c r="G64" s="48">
        <v>0</v>
      </c>
      <c r="H64" s="49">
        <f t="shared" si="1"/>
        <v>0</v>
      </c>
      <c r="I64" s="49">
        <v>0</v>
      </c>
    </row>
    <row r="65" spans="1:9" ht="17.25" customHeight="1">
      <c r="A65" s="46">
        <v>212</v>
      </c>
      <c r="B65" s="152" t="s">
        <v>95</v>
      </c>
      <c r="C65" s="152"/>
      <c r="D65" s="47">
        <v>0</v>
      </c>
      <c r="E65" s="47">
        <v>0</v>
      </c>
      <c r="F65" s="47">
        <v>0</v>
      </c>
      <c r="G65" s="48">
        <v>0</v>
      </c>
      <c r="H65" s="49">
        <f t="shared" si="1"/>
        <v>0</v>
      </c>
      <c r="I65" s="49">
        <v>0</v>
      </c>
    </row>
    <row r="66" spans="1:9" ht="17.25" customHeight="1">
      <c r="A66" s="46">
        <v>213</v>
      </c>
      <c r="B66" s="152" t="s">
        <v>96</v>
      </c>
      <c r="C66" s="152"/>
      <c r="D66" s="47">
        <v>0</v>
      </c>
      <c r="E66" s="47">
        <v>0</v>
      </c>
      <c r="F66" s="47">
        <v>0</v>
      </c>
      <c r="G66" s="48">
        <v>0</v>
      </c>
      <c r="H66" s="49">
        <f t="shared" si="1"/>
        <v>0</v>
      </c>
      <c r="I66" s="49">
        <v>0</v>
      </c>
    </row>
    <row r="67" spans="1:9" ht="17.25" customHeight="1">
      <c r="A67" s="46">
        <v>214</v>
      </c>
      <c r="B67" s="152" t="s">
        <v>97</v>
      </c>
      <c r="C67" s="152"/>
      <c r="D67" s="47">
        <v>0</v>
      </c>
      <c r="E67" s="47">
        <v>0</v>
      </c>
      <c r="F67" s="47">
        <v>0</v>
      </c>
      <c r="G67" s="48">
        <v>0</v>
      </c>
      <c r="H67" s="49">
        <f t="shared" si="1"/>
        <v>0</v>
      </c>
      <c r="I67" s="49">
        <v>0</v>
      </c>
    </row>
    <row r="68" spans="1:9" ht="17.25" customHeight="1">
      <c r="A68" s="46">
        <v>215</v>
      </c>
      <c r="B68" s="152" t="s">
        <v>98</v>
      </c>
      <c r="C68" s="152"/>
      <c r="D68" s="47">
        <v>0</v>
      </c>
      <c r="E68" s="47">
        <v>0</v>
      </c>
      <c r="F68" s="47">
        <v>0</v>
      </c>
      <c r="G68" s="48">
        <v>0</v>
      </c>
      <c r="H68" s="49">
        <f t="shared" si="1"/>
        <v>0</v>
      </c>
      <c r="I68" s="49">
        <v>0</v>
      </c>
    </row>
    <row r="69" spans="1:9" ht="17.25" customHeight="1">
      <c r="A69" s="46">
        <v>216</v>
      </c>
      <c r="B69" s="152" t="s">
        <v>99</v>
      </c>
      <c r="C69" s="152"/>
      <c r="D69" s="47">
        <v>0</v>
      </c>
      <c r="E69" s="47">
        <v>0</v>
      </c>
      <c r="F69" s="47">
        <v>0</v>
      </c>
      <c r="G69" s="48">
        <v>0</v>
      </c>
      <c r="H69" s="49">
        <f t="shared" si="1"/>
        <v>0</v>
      </c>
      <c r="I69" s="49">
        <v>0</v>
      </c>
    </row>
    <row r="70" spans="1:9" ht="17.25" customHeight="1">
      <c r="A70" s="46">
        <v>217</v>
      </c>
      <c r="B70" s="152" t="s">
        <v>100</v>
      </c>
      <c r="C70" s="152"/>
      <c r="D70" s="47">
        <v>0</v>
      </c>
      <c r="E70" s="47">
        <v>0</v>
      </c>
      <c r="F70" s="47">
        <v>0</v>
      </c>
      <c r="G70" s="48">
        <v>0</v>
      </c>
      <c r="H70" s="49">
        <f t="shared" si="1"/>
        <v>0</v>
      </c>
      <c r="I70" s="49">
        <v>0</v>
      </c>
    </row>
    <row r="71" spans="1:9" ht="17.25" customHeight="1">
      <c r="A71" s="46">
        <v>218</v>
      </c>
      <c r="B71" s="152" t="s">
        <v>101</v>
      </c>
      <c r="C71" s="152"/>
      <c r="D71" s="47">
        <v>0</v>
      </c>
      <c r="E71" s="47">
        <v>0</v>
      </c>
      <c r="F71" s="47">
        <v>0</v>
      </c>
      <c r="G71" s="48">
        <v>0</v>
      </c>
      <c r="H71" s="49">
        <f t="shared" si="1"/>
        <v>0</v>
      </c>
      <c r="I71" s="49">
        <v>0</v>
      </c>
    </row>
    <row r="72" spans="1:9" ht="17.25" customHeight="1">
      <c r="A72" s="46">
        <v>219</v>
      </c>
      <c r="B72" s="152" t="s">
        <v>102</v>
      </c>
      <c r="C72" s="152"/>
      <c r="D72" s="47">
        <v>0</v>
      </c>
      <c r="E72" s="47">
        <v>0</v>
      </c>
      <c r="F72" s="47">
        <v>0</v>
      </c>
      <c r="G72" s="48">
        <v>0</v>
      </c>
      <c r="H72" s="49">
        <f t="shared" si="1"/>
        <v>0</v>
      </c>
      <c r="I72" s="49">
        <v>0</v>
      </c>
    </row>
    <row r="73" spans="1:9" ht="17.25" customHeight="1">
      <c r="A73" s="46">
        <v>220</v>
      </c>
      <c r="B73" s="152" t="s">
        <v>103</v>
      </c>
      <c r="C73" s="152"/>
      <c r="D73" s="47">
        <v>0</v>
      </c>
      <c r="E73" s="47">
        <v>0</v>
      </c>
      <c r="F73" s="47">
        <v>0</v>
      </c>
      <c r="G73" s="48">
        <v>0</v>
      </c>
      <c r="H73" s="49">
        <f t="shared" si="1"/>
        <v>0</v>
      </c>
      <c r="I73" s="49">
        <v>0</v>
      </c>
    </row>
    <row r="74" spans="1:9" ht="17.25" customHeight="1">
      <c r="A74" s="46">
        <v>221</v>
      </c>
      <c r="B74" s="152" t="s">
        <v>104</v>
      </c>
      <c r="C74" s="152"/>
      <c r="D74" s="47">
        <v>0</v>
      </c>
      <c r="E74" s="47">
        <v>0</v>
      </c>
      <c r="F74" s="47">
        <v>0</v>
      </c>
      <c r="G74" s="48">
        <v>0</v>
      </c>
      <c r="H74" s="49">
        <f t="shared" si="1"/>
        <v>0</v>
      </c>
      <c r="I74" s="49">
        <v>0</v>
      </c>
    </row>
    <row r="75" spans="1:9" ht="17.25" customHeight="1">
      <c r="A75" s="46">
        <v>222</v>
      </c>
      <c r="B75" s="152" t="s">
        <v>105</v>
      </c>
      <c r="C75" s="152"/>
      <c r="D75" s="47">
        <v>0</v>
      </c>
      <c r="E75" s="47">
        <v>0</v>
      </c>
      <c r="F75" s="47">
        <v>0</v>
      </c>
      <c r="G75" s="48">
        <v>0</v>
      </c>
      <c r="H75" s="49">
        <f t="shared" si="1"/>
        <v>0</v>
      </c>
      <c r="I75" s="49">
        <v>0</v>
      </c>
    </row>
    <row r="76" spans="1:9" ht="17.25" customHeight="1">
      <c r="A76" s="46">
        <v>223</v>
      </c>
      <c r="B76" s="152" t="s">
        <v>106</v>
      </c>
      <c r="C76" s="152"/>
      <c r="D76" s="47">
        <v>0</v>
      </c>
      <c r="E76" s="47">
        <v>0</v>
      </c>
      <c r="F76" s="47">
        <v>0</v>
      </c>
      <c r="G76" s="48">
        <v>0</v>
      </c>
      <c r="H76" s="49">
        <f t="shared" si="1"/>
        <v>0</v>
      </c>
      <c r="I76" s="49">
        <v>0</v>
      </c>
    </row>
    <row r="77" spans="1:9" ht="17.25" customHeight="1">
      <c r="A77" s="46">
        <v>224</v>
      </c>
      <c r="B77" s="152" t="s">
        <v>107</v>
      </c>
      <c r="C77" s="152"/>
      <c r="D77" s="47">
        <v>0</v>
      </c>
      <c r="E77" s="47">
        <v>0</v>
      </c>
      <c r="F77" s="47">
        <v>0</v>
      </c>
      <c r="G77" s="48">
        <v>0</v>
      </c>
      <c r="H77" s="49">
        <f t="shared" si="1"/>
        <v>0</v>
      </c>
      <c r="I77" s="49">
        <v>0</v>
      </c>
    </row>
    <row r="78" spans="1:9" ht="17.25" customHeight="1">
      <c r="A78" s="46">
        <v>225</v>
      </c>
      <c r="B78" s="152" t="s">
        <v>108</v>
      </c>
      <c r="C78" s="152"/>
      <c r="D78" s="47">
        <v>0</v>
      </c>
      <c r="E78" s="47">
        <v>0</v>
      </c>
      <c r="F78" s="47">
        <v>0</v>
      </c>
      <c r="G78" s="48">
        <v>0</v>
      </c>
      <c r="H78" s="49">
        <f t="shared" si="1"/>
        <v>0</v>
      </c>
      <c r="I78" s="49">
        <v>0</v>
      </c>
    </row>
    <row r="79" spans="1:9" ht="17.25" customHeight="1">
      <c r="A79" s="46">
        <v>226</v>
      </c>
      <c r="B79" s="152" t="s">
        <v>109</v>
      </c>
      <c r="C79" s="152"/>
      <c r="D79" s="47">
        <v>0</v>
      </c>
      <c r="E79" s="47">
        <v>0</v>
      </c>
      <c r="F79" s="47">
        <v>0</v>
      </c>
      <c r="G79" s="48">
        <v>0</v>
      </c>
      <c r="H79" s="49">
        <f t="shared" si="1"/>
        <v>0</v>
      </c>
      <c r="I79" s="49">
        <v>0</v>
      </c>
    </row>
    <row r="80" spans="1:9" ht="17.25" customHeight="1">
      <c r="A80" s="46">
        <v>227</v>
      </c>
      <c r="B80" s="152" t="s">
        <v>110</v>
      </c>
      <c r="C80" s="152"/>
      <c r="D80" s="47">
        <v>0</v>
      </c>
      <c r="E80" s="47">
        <v>0</v>
      </c>
      <c r="F80" s="47">
        <v>0</v>
      </c>
      <c r="G80" s="48">
        <v>0</v>
      </c>
      <c r="H80" s="49">
        <f t="shared" si="1"/>
        <v>0</v>
      </c>
      <c r="I80" s="49">
        <v>0</v>
      </c>
    </row>
    <row r="81" spans="1:9" ht="17.25" customHeight="1">
      <c r="A81" s="46">
        <v>228</v>
      </c>
      <c r="B81" s="152" t="s">
        <v>111</v>
      </c>
      <c r="C81" s="152"/>
      <c r="D81" s="47">
        <v>0</v>
      </c>
      <c r="E81" s="47">
        <v>0</v>
      </c>
      <c r="F81" s="47">
        <v>0</v>
      </c>
      <c r="G81" s="48">
        <v>0</v>
      </c>
      <c r="H81" s="49">
        <f t="shared" si="1"/>
        <v>0</v>
      </c>
      <c r="I81" s="49">
        <v>0</v>
      </c>
    </row>
    <row r="82" spans="1:9" ht="17.25" customHeight="1">
      <c r="A82" s="46">
        <v>229</v>
      </c>
      <c r="B82" s="152" t="s">
        <v>112</v>
      </c>
      <c r="C82" s="152"/>
      <c r="D82" s="47">
        <v>0</v>
      </c>
      <c r="E82" s="47">
        <v>0</v>
      </c>
      <c r="F82" s="47">
        <v>0</v>
      </c>
      <c r="G82" s="48">
        <v>0</v>
      </c>
      <c r="H82" s="49">
        <f t="shared" si="1"/>
        <v>0</v>
      </c>
      <c r="I82" s="49">
        <v>0</v>
      </c>
    </row>
    <row r="83" spans="1:9" ht="17.25" customHeight="1">
      <c r="A83" s="46">
        <v>230</v>
      </c>
      <c r="B83" s="152" t="s">
        <v>113</v>
      </c>
      <c r="C83" s="152"/>
      <c r="D83" s="47">
        <v>0</v>
      </c>
      <c r="E83" s="47">
        <v>0</v>
      </c>
      <c r="F83" s="47">
        <v>0</v>
      </c>
      <c r="G83" s="48">
        <v>0</v>
      </c>
      <c r="H83" s="49">
        <f t="shared" si="1"/>
        <v>0</v>
      </c>
      <c r="I83" s="49">
        <v>0</v>
      </c>
    </row>
    <row r="84" spans="1:9" ht="17.25" customHeight="1">
      <c r="A84" s="46">
        <v>231</v>
      </c>
      <c r="B84" s="152" t="s">
        <v>114</v>
      </c>
      <c r="C84" s="152"/>
      <c r="D84" s="47">
        <v>0</v>
      </c>
      <c r="E84" s="47">
        <v>0</v>
      </c>
      <c r="F84" s="47">
        <v>0</v>
      </c>
      <c r="G84" s="48">
        <v>0</v>
      </c>
      <c r="H84" s="49">
        <f t="shared" si="1"/>
        <v>0</v>
      </c>
      <c r="I84" s="49">
        <v>0</v>
      </c>
    </row>
    <row r="85" spans="1:9" ht="17.25" customHeight="1">
      <c r="A85" s="46">
        <v>232</v>
      </c>
      <c r="B85" s="153" t="s">
        <v>81</v>
      </c>
      <c r="C85" s="153"/>
      <c r="D85" s="47">
        <v>0</v>
      </c>
      <c r="E85" s="47">
        <v>0</v>
      </c>
      <c r="F85" s="47">
        <v>0</v>
      </c>
      <c r="G85" s="48">
        <v>0</v>
      </c>
      <c r="H85" s="49">
        <f t="shared" si="1"/>
        <v>0</v>
      </c>
      <c r="I85" s="49">
        <v>0</v>
      </c>
    </row>
    <row r="86" spans="1:9" ht="17.25" customHeight="1" thickBot="1">
      <c r="A86" s="51"/>
      <c r="B86" s="154" t="s">
        <v>82</v>
      </c>
      <c r="C86" s="154"/>
      <c r="D86" s="52">
        <f>SUM(D54:D85)</f>
        <v>0</v>
      </c>
      <c r="E86" s="52">
        <f>SUM(E54:E85)</f>
        <v>0</v>
      </c>
      <c r="F86" s="52">
        <f>SUM(F54:F85)</f>
        <v>0</v>
      </c>
      <c r="G86" s="53"/>
      <c r="H86" s="52">
        <f>SUM(H54:H85)</f>
        <v>0</v>
      </c>
      <c r="I86" s="52">
        <f>SUM(I54:I85)</f>
        <v>0</v>
      </c>
    </row>
    <row r="87" spans="1:8" ht="9" customHeight="1">
      <c r="A87" s="149"/>
      <c r="B87" s="149"/>
      <c r="C87" s="149"/>
      <c r="D87" s="149"/>
      <c r="E87" s="149"/>
      <c r="F87" s="149"/>
      <c r="G87" s="149"/>
      <c r="H87" s="149"/>
    </row>
    <row r="88" spans="1:9" ht="21.75" customHeight="1">
      <c r="A88" s="54">
        <v>3</v>
      </c>
      <c r="B88" s="156" t="s">
        <v>115</v>
      </c>
      <c r="C88" s="157"/>
      <c r="D88" s="157"/>
      <c r="E88" s="157"/>
      <c r="F88" s="157"/>
      <c r="G88" s="157"/>
      <c r="H88" s="157"/>
      <c r="I88" s="158"/>
    </row>
    <row r="89" spans="1:9" ht="17.25" customHeight="1">
      <c r="A89" s="46">
        <v>301</v>
      </c>
      <c r="B89" s="155" t="s">
        <v>116</v>
      </c>
      <c r="C89" s="155"/>
      <c r="D89" s="132">
        <v>0</v>
      </c>
      <c r="E89" s="132">
        <v>0</v>
      </c>
      <c r="F89" s="132">
        <v>0</v>
      </c>
      <c r="G89" s="133">
        <v>0</v>
      </c>
      <c r="H89" s="134">
        <f aca="true" t="shared" si="2" ref="H89:H94">(F89-E89)*G89</f>
        <v>0</v>
      </c>
      <c r="I89" s="134">
        <v>0</v>
      </c>
    </row>
    <row r="90" spans="1:9" ht="17.25" customHeight="1">
      <c r="A90" s="46">
        <v>302</v>
      </c>
      <c r="B90" s="152" t="s">
        <v>117</v>
      </c>
      <c r="C90" s="152"/>
      <c r="D90" s="47">
        <v>0</v>
      </c>
      <c r="E90" s="47">
        <v>0</v>
      </c>
      <c r="F90" s="47">
        <v>0</v>
      </c>
      <c r="G90" s="48">
        <v>0</v>
      </c>
      <c r="H90" s="49">
        <f t="shared" si="2"/>
        <v>0</v>
      </c>
      <c r="I90" s="134">
        <v>0</v>
      </c>
    </row>
    <row r="91" spans="1:9" ht="17.25" customHeight="1">
      <c r="A91" s="46">
        <v>303</v>
      </c>
      <c r="B91" s="152" t="s">
        <v>118</v>
      </c>
      <c r="C91" s="152"/>
      <c r="D91" s="47">
        <v>0</v>
      </c>
      <c r="E91" s="47">
        <v>0</v>
      </c>
      <c r="F91" s="47">
        <v>0</v>
      </c>
      <c r="G91" s="48">
        <v>0</v>
      </c>
      <c r="H91" s="49">
        <f t="shared" si="2"/>
        <v>0</v>
      </c>
      <c r="I91" s="134">
        <v>0</v>
      </c>
    </row>
    <row r="92" spans="1:9" ht="17.25" customHeight="1">
      <c r="A92" s="46">
        <v>304</v>
      </c>
      <c r="B92" s="152" t="s">
        <v>119</v>
      </c>
      <c r="C92" s="152"/>
      <c r="D92" s="47">
        <v>0</v>
      </c>
      <c r="E92" s="47">
        <v>0</v>
      </c>
      <c r="F92" s="47">
        <v>0</v>
      </c>
      <c r="G92" s="48">
        <v>0</v>
      </c>
      <c r="H92" s="49">
        <f t="shared" si="2"/>
        <v>0</v>
      </c>
      <c r="I92" s="134">
        <v>0</v>
      </c>
    </row>
    <row r="93" spans="1:9" ht="17.25" customHeight="1">
      <c r="A93" s="46">
        <v>305</v>
      </c>
      <c r="B93" s="152" t="s">
        <v>120</v>
      </c>
      <c r="C93" s="152"/>
      <c r="D93" s="47">
        <v>0</v>
      </c>
      <c r="E93" s="47">
        <v>0</v>
      </c>
      <c r="F93" s="47">
        <v>0</v>
      </c>
      <c r="G93" s="48">
        <v>0</v>
      </c>
      <c r="H93" s="49">
        <f t="shared" si="2"/>
        <v>0</v>
      </c>
      <c r="I93" s="134">
        <v>0</v>
      </c>
    </row>
    <row r="94" spans="1:9" ht="17.25" customHeight="1">
      <c r="A94" s="46">
        <v>306</v>
      </c>
      <c r="B94" s="159" t="s">
        <v>121</v>
      </c>
      <c r="C94" s="159"/>
      <c r="D94" s="47">
        <v>0</v>
      </c>
      <c r="E94" s="47">
        <v>0</v>
      </c>
      <c r="F94" s="47">
        <v>0</v>
      </c>
      <c r="G94" s="48">
        <v>0</v>
      </c>
      <c r="H94" s="49">
        <f t="shared" si="2"/>
        <v>0</v>
      </c>
      <c r="I94" s="134">
        <v>0</v>
      </c>
    </row>
    <row r="95" spans="1:9" ht="17.25" customHeight="1" thickBot="1">
      <c r="A95" s="51"/>
      <c r="B95" s="154" t="s">
        <v>82</v>
      </c>
      <c r="C95" s="154"/>
      <c r="D95" s="52">
        <f>SUM(D89:D94)</f>
        <v>0</v>
      </c>
      <c r="E95" s="52">
        <f>SUM(E89:E94)</f>
        <v>0</v>
      </c>
      <c r="F95" s="52">
        <f>SUM(F89:F94)</f>
        <v>0</v>
      </c>
      <c r="G95" s="53"/>
      <c r="H95" s="52">
        <f>SUM(H89:H94)</f>
        <v>0</v>
      </c>
      <c r="I95" s="52">
        <f>SUM(I89:I94)</f>
        <v>0</v>
      </c>
    </row>
    <row r="96" spans="1:8" ht="9" customHeight="1">
      <c r="A96" s="149"/>
      <c r="B96" s="149"/>
      <c r="C96" s="149"/>
      <c r="D96" s="149"/>
      <c r="E96" s="149"/>
      <c r="F96" s="149"/>
      <c r="G96" s="149"/>
      <c r="H96" s="149"/>
    </row>
    <row r="97" spans="1:9" ht="21.75" customHeight="1">
      <c r="A97" s="54">
        <v>4</v>
      </c>
      <c r="B97" s="156" t="s">
        <v>122</v>
      </c>
      <c r="C97" s="157"/>
      <c r="D97" s="157"/>
      <c r="E97" s="157"/>
      <c r="F97" s="157"/>
      <c r="G97" s="157"/>
      <c r="H97" s="157"/>
      <c r="I97" s="158"/>
    </row>
    <row r="98" spans="1:9" ht="17.25" customHeight="1">
      <c r="A98" s="46">
        <v>401</v>
      </c>
      <c r="B98" s="155" t="s">
        <v>123</v>
      </c>
      <c r="C98" s="155"/>
      <c r="D98" s="132">
        <v>0</v>
      </c>
      <c r="E98" s="132">
        <v>0</v>
      </c>
      <c r="F98" s="132">
        <v>0</v>
      </c>
      <c r="G98" s="133">
        <v>0</v>
      </c>
      <c r="H98" s="134">
        <f>(F98-E98)*G98</f>
        <v>0</v>
      </c>
      <c r="I98" s="134">
        <v>0</v>
      </c>
    </row>
    <row r="99" spans="1:9" ht="17.25" customHeight="1">
      <c r="A99" s="46">
        <v>402</v>
      </c>
      <c r="B99" s="152" t="s">
        <v>124</v>
      </c>
      <c r="C99" s="152"/>
      <c r="D99" s="47">
        <v>0</v>
      </c>
      <c r="E99" s="47">
        <v>0</v>
      </c>
      <c r="F99" s="47">
        <v>0</v>
      </c>
      <c r="G99" s="48">
        <v>0</v>
      </c>
      <c r="H99" s="49">
        <f>(F99-E99)*G99</f>
        <v>0</v>
      </c>
      <c r="I99" s="49">
        <v>0</v>
      </c>
    </row>
    <row r="100" spans="1:9" ht="17.25" customHeight="1" thickBot="1">
      <c r="A100" s="51"/>
      <c r="B100" s="154" t="s">
        <v>82</v>
      </c>
      <c r="C100" s="154"/>
      <c r="D100" s="52">
        <f>SUM(D98:D99)</f>
        <v>0</v>
      </c>
      <c r="E100" s="52">
        <f>SUM(E98:E99)</f>
        <v>0</v>
      </c>
      <c r="F100" s="52">
        <f>SUM(F98:F99)</f>
        <v>0</v>
      </c>
      <c r="G100" s="53"/>
      <c r="H100" s="52">
        <f>SUM(H98:H99)</f>
        <v>0</v>
      </c>
      <c r="I100" s="52">
        <f>SUM(I98:I99)</f>
        <v>0</v>
      </c>
    </row>
    <row r="101" spans="1:8" ht="9" customHeight="1">
      <c r="A101" s="149"/>
      <c r="B101" s="149"/>
      <c r="C101" s="149"/>
      <c r="D101" s="149"/>
      <c r="E101" s="149"/>
      <c r="F101" s="149"/>
      <c r="G101" s="149"/>
      <c r="H101" s="149"/>
    </row>
    <row r="102" spans="1:9" ht="21.75" customHeight="1">
      <c r="A102" s="54">
        <v>5</v>
      </c>
      <c r="B102" s="156" t="s">
        <v>125</v>
      </c>
      <c r="C102" s="157"/>
      <c r="D102" s="157"/>
      <c r="E102" s="157"/>
      <c r="F102" s="157"/>
      <c r="G102" s="157"/>
      <c r="H102" s="157"/>
      <c r="I102" s="158"/>
    </row>
    <row r="103" spans="1:9" ht="17.25" customHeight="1">
      <c r="A103" s="46">
        <v>501</v>
      </c>
      <c r="B103" s="155" t="s">
        <v>126</v>
      </c>
      <c r="C103" s="155"/>
      <c r="D103" s="132">
        <v>0</v>
      </c>
      <c r="E103" s="132">
        <v>0</v>
      </c>
      <c r="F103" s="132">
        <v>0</v>
      </c>
      <c r="G103" s="133">
        <v>0</v>
      </c>
      <c r="H103" s="134">
        <f>(F103-E103)*G103</f>
        <v>0</v>
      </c>
      <c r="I103" s="134">
        <v>0</v>
      </c>
    </row>
    <row r="104" spans="1:9" ht="17.25" customHeight="1">
      <c r="A104" s="46">
        <v>502</v>
      </c>
      <c r="B104" s="152" t="s">
        <v>127</v>
      </c>
      <c r="C104" s="152"/>
      <c r="D104" s="47">
        <v>0</v>
      </c>
      <c r="E104" s="47">
        <v>0</v>
      </c>
      <c r="F104" s="47">
        <v>0</v>
      </c>
      <c r="G104" s="48">
        <v>0</v>
      </c>
      <c r="H104" s="49">
        <f>(F104-E104)*G104</f>
        <v>0</v>
      </c>
      <c r="I104" s="134">
        <v>0</v>
      </c>
    </row>
    <row r="105" spans="1:9" ht="17.25" customHeight="1">
      <c r="A105" s="46">
        <v>503</v>
      </c>
      <c r="B105" s="152" t="s">
        <v>128</v>
      </c>
      <c r="C105" s="152"/>
      <c r="D105" s="47">
        <v>0</v>
      </c>
      <c r="E105" s="47">
        <v>0</v>
      </c>
      <c r="F105" s="47">
        <v>0</v>
      </c>
      <c r="G105" s="48">
        <v>0</v>
      </c>
      <c r="H105" s="49">
        <f>(F105-E105)*G105</f>
        <v>0</v>
      </c>
      <c r="I105" s="134">
        <v>0</v>
      </c>
    </row>
    <row r="106" spans="1:9" ht="17.25" customHeight="1">
      <c r="A106" s="46">
        <v>504</v>
      </c>
      <c r="B106" s="147" t="s">
        <v>129</v>
      </c>
      <c r="C106" s="147"/>
      <c r="D106" s="47">
        <v>0</v>
      </c>
      <c r="E106" s="47">
        <v>0</v>
      </c>
      <c r="F106" s="47">
        <v>0</v>
      </c>
      <c r="G106" s="48">
        <v>0</v>
      </c>
      <c r="H106" s="49">
        <f>(F106-E106)*G106</f>
        <v>0</v>
      </c>
      <c r="I106" s="134">
        <v>0</v>
      </c>
    </row>
    <row r="107" spans="1:9" ht="17.25" customHeight="1" thickBot="1">
      <c r="A107" s="51"/>
      <c r="B107" s="154" t="s">
        <v>82</v>
      </c>
      <c r="C107" s="154"/>
      <c r="D107" s="52">
        <f>SUM(D103:D106)</f>
        <v>0</v>
      </c>
      <c r="E107" s="52">
        <f>SUM(E103:E106)</f>
        <v>0</v>
      </c>
      <c r="F107" s="52">
        <f>SUM(F103:F106)</f>
        <v>0</v>
      </c>
      <c r="G107" s="53"/>
      <c r="H107" s="52">
        <f>SUM(H103:H106)</f>
        <v>0</v>
      </c>
      <c r="I107" s="52">
        <f>SUM(I103:I106)</f>
        <v>0</v>
      </c>
    </row>
    <row r="108" spans="1:8" ht="9" customHeight="1">
      <c r="A108" s="149"/>
      <c r="B108" s="149"/>
      <c r="C108" s="149"/>
      <c r="D108" s="149"/>
      <c r="E108" s="149"/>
      <c r="F108" s="149"/>
      <c r="G108" s="149"/>
      <c r="H108" s="149"/>
    </row>
    <row r="109" spans="1:9" ht="21.75" customHeight="1">
      <c r="A109" s="54">
        <v>6</v>
      </c>
      <c r="B109" s="156" t="s">
        <v>130</v>
      </c>
      <c r="C109" s="157"/>
      <c r="D109" s="157"/>
      <c r="E109" s="157"/>
      <c r="F109" s="157"/>
      <c r="G109" s="157"/>
      <c r="H109" s="157"/>
      <c r="I109" s="158"/>
    </row>
    <row r="110" spans="1:9" ht="17.25" customHeight="1">
      <c r="A110" s="46">
        <v>601</v>
      </c>
      <c r="B110" s="155" t="s">
        <v>131</v>
      </c>
      <c r="C110" s="155"/>
      <c r="D110" s="132">
        <v>0</v>
      </c>
      <c r="E110" s="132">
        <v>0</v>
      </c>
      <c r="F110" s="132">
        <v>0</v>
      </c>
      <c r="G110" s="133">
        <v>0</v>
      </c>
      <c r="H110" s="134">
        <f aca="true" t="shared" si="3" ref="H110:H117">(F110-E110)*G110</f>
        <v>0</v>
      </c>
      <c r="I110" s="134">
        <v>0</v>
      </c>
    </row>
    <row r="111" spans="1:9" ht="17.25" customHeight="1">
      <c r="A111" s="46">
        <v>602</v>
      </c>
      <c r="B111" s="152" t="s">
        <v>132</v>
      </c>
      <c r="C111" s="152"/>
      <c r="D111" s="47">
        <v>0</v>
      </c>
      <c r="E111" s="47">
        <v>0</v>
      </c>
      <c r="F111" s="47">
        <v>0</v>
      </c>
      <c r="G111" s="48">
        <v>0</v>
      </c>
      <c r="H111" s="49">
        <f t="shared" si="3"/>
        <v>0</v>
      </c>
      <c r="I111" s="134">
        <v>0</v>
      </c>
    </row>
    <row r="112" spans="1:9" ht="17.25" customHeight="1">
      <c r="A112" s="46">
        <v>603</v>
      </c>
      <c r="B112" s="152" t="s">
        <v>133</v>
      </c>
      <c r="C112" s="152"/>
      <c r="D112" s="47">
        <v>0</v>
      </c>
      <c r="E112" s="47">
        <v>0</v>
      </c>
      <c r="F112" s="47">
        <v>0</v>
      </c>
      <c r="G112" s="48">
        <v>0</v>
      </c>
      <c r="H112" s="49">
        <f t="shared" si="3"/>
        <v>0</v>
      </c>
      <c r="I112" s="134">
        <v>0</v>
      </c>
    </row>
    <row r="113" spans="1:9" ht="17.25" customHeight="1">
      <c r="A113" s="46">
        <v>604</v>
      </c>
      <c r="B113" s="152" t="s">
        <v>134</v>
      </c>
      <c r="C113" s="152"/>
      <c r="D113" s="47">
        <v>0</v>
      </c>
      <c r="E113" s="47">
        <v>0</v>
      </c>
      <c r="F113" s="47">
        <v>0</v>
      </c>
      <c r="G113" s="48">
        <v>0</v>
      </c>
      <c r="H113" s="49">
        <f t="shared" si="3"/>
        <v>0</v>
      </c>
      <c r="I113" s="134">
        <v>0</v>
      </c>
    </row>
    <row r="114" spans="1:9" ht="17.25" customHeight="1">
      <c r="A114" s="46">
        <v>605</v>
      </c>
      <c r="B114" s="152" t="s">
        <v>135</v>
      </c>
      <c r="C114" s="152"/>
      <c r="D114" s="47">
        <v>0</v>
      </c>
      <c r="E114" s="47">
        <v>0</v>
      </c>
      <c r="F114" s="47">
        <v>0</v>
      </c>
      <c r="G114" s="48">
        <v>0</v>
      </c>
      <c r="H114" s="49">
        <f t="shared" si="3"/>
        <v>0</v>
      </c>
      <c r="I114" s="134">
        <v>0</v>
      </c>
    </row>
    <row r="115" spans="1:9" ht="17.25" customHeight="1">
      <c r="A115" s="46">
        <v>606</v>
      </c>
      <c r="B115" s="152" t="s">
        <v>136</v>
      </c>
      <c r="C115" s="152"/>
      <c r="D115" s="47">
        <v>0</v>
      </c>
      <c r="E115" s="47">
        <v>0</v>
      </c>
      <c r="F115" s="47">
        <v>0</v>
      </c>
      <c r="G115" s="48">
        <v>0</v>
      </c>
      <c r="H115" s="49">
        <f t="shared" si="3"/>
        <v>0</v>
      </c>
      <c r="I115" s="134">
        <v>0</v>
      </c>
    </row>
    <row r="116" spans="1:9" ht="17.25" customHeight="1">
      <c r="A116" s="46">
        <v>607</v>
      </c>
      <c r="B116" s="152" t="s">
        <v>137</v>
      </c>
      <c r="C116" s="152"/>
      <c r="D116" s="47">
        <v>0</v>
      </c>
      <c r="E116" s="47">
        <v>0</v>
      </c>
      <c r="F116" s="47">
        <v>0</v>
      </c>
      <c r="G116" s="48">
        <v>0</v>
      </c>
      <c r="H116" s="49">
        <f t="shared" si="3"/>
        <v>0</v>
      </c>
      <c r="I116" s="134">
        <v>0</v>
      </c>
    </row>
    <row r="117" spans="1:9" ht="17.25" customHeight="1">
      <c r="A117" s="46">
        <v>608</v>
      </c>
      <c r="B117" s="147" t="s">
        <v>138</v>
      </c>
      <c r="C117" s="147"/>
      <c r="D117" s="47">
        <v>0</v>
      </c>
      <c r="E117" s="47">
        <v>0</v>
      </c>
      <c r="F117" s="47">
        <v>0</v>
      </c>
      <c r="G117" s="48">
        <v>0</v>
      </c>
      <c r="H117" s="49">
        <f t="shared" si="3"/>
        <v>0</v>
      </c>
      <c r="I117" s="134">
        <v>0</v>
      </c>
    </row>
    <row r="118" spans="1:9" ht="17.25" customHeight="1" thickBot="1">
      <c r="A118" s="51"/>
      <c r="B118" s="154" t="s">
        <v>82</v>
      </c>
      <c r="C118" s="154"/>
      <c r="D118" s="52">
        <f>SUM(D110:D117)</f>
        <v>0</v>
      </c>
      <c r="E118" s="52">
        <f>SUM(E110:E117)</f>
        <v>0</v>
      </c>
      <c r="F118" s="52">
        <f>SUM(F110:F117)</f>
        <v>0</v>
      </c>
      <c r="G118" s="53"/>
      <c r="H118" s="52">
        <f>SUM(H110:H117)</f>
        <v>0</v>
      </c>
      <c r="I118" s="52">
        <f>SUM(I110:I117)</f>
        <v>0</v>
      </c>
    </row>
    <row r="119" spans="1:8" ht="9" customHeight="1">
      <c r="A119" s="149"/>
      <c r="B119" s="149"/>
      <c r="C119" s="149"/>
      <c r="D119" s="149"/>
      <c r="E119" s="149"/>
      <c r="F119" s="149"/>
      <c r="G119" s="149"/>
      <c r="H119" s="149"/>
    </row>
    <row r="120" spans="1:9" ht="21.75" customHeight="1">
      <c r="A120" s="54">
        <v>7</v>
      </c>
      <c r="B120" s="156" t="s">
        <v>139</v>
      </c>
      <c r="C120" s="157"/>
      <c r="D120" s="157"/>
      <c r="E120" s="157"/>
      <c r="F120" s="157"/>
      <c r="G120" s="157"/>
      <c r="H120" s="157"/>
      <c r="I120" s="158"/>
    </row>
    <row r="121" spans="1:9" ht="17.25" customHeight="1">
      <c r="A121" s="46">
        <v>701</v>
      </c>
      <c r="B121" s="155" t="s">
        <v>140</v>
      </c>
      <c r="C121" s="155"/>
      <c r="D121" s="132">
        <v>0</v>
      </c>
      <c r="E121" s="132">
        <v>0</v>
      </c>
      <c r="F121" s="132">
        <v>0</v>
      </c>
      <c r="G121" s="133">
        <v>0</v>
      </c>
      <c r="H121" s="134">
        <f aca="true" t="shared" si="4" ref="H121:H128">(F121-E121)*G121</f>
        <v>0</v>
      </c>
      <c r="I121" s="134">
        <v>0</v>
      </c>
    </row>
    <row r="122" spans="1:9" ht="17.25" customHeight="1">
      <c r="A122" s="46">
        <v>702</v>
      </c>
      <c r="B122" s="152" t="s">
        <v>141</v>
      </c>
      <c r="C122" s="152"/>
      <c r="D122" s="47">
        <v>0</v>
      </c>
      <c r="E122" s="47">
        <v>0</v>
      </c>
      <c r="F122" s="47">
        <v>0</v>
      </c>
      <c r="G122" s="48">
        <v>0</v>
      </c>
      <c r="H122" s="49">
        <f t="shared" si="4"/>
        <v>0</v>
      </c>
      <c r="I122" s="134">
        <v>0</v>
      </c>
    </row>
    <row r="123" spans="1:9" ht="17.25" customHeight="1">
      <c r="A123" s="46">
        <v>703</v>
      </c>
      <c r="B123" s="152" t="s">
        <v>142</v>
      </c>
      <c r="C123" s="152"/>
      <c r="D123" s="47">
        <v>0</v>
      </c>
      <c r="E123" s="47">
        <v>0</v>
      </c>
      <c r="F123" s="47">
        <v>0</v>
      </c>
      <c r="G123" s="48">
        <v>0</v>
      </c>
      <c r="H123" s="49">
        <f t="shared" si="4"/>
        <v>0</v>
      </c>
      <c r="I123" s="134">
        <v>0</v>
      </c>
    </row>
    <row r="124" spans="1:9" ht="17.25" customHeight="1">
      <c r="A124" s="46">
        <v>704</v>
      </c>
      <c r="B124" s="152" t="s">
        <v>143</v>
      </c>
      <c r="C124" s="152"/>
      <c r="D124" s="47">
        <v>0</v>
      </c>
      <c r="E124" s="47">
        <v>0</v>
      </c>
      <c r="F124" s="47">
        <v>0</v>
      </c>
      <c r="G124" s="48">
        <v>0</v>
      </c>
      <c r="H124" s="49">
        <f t="shared" si="4"/>
        <v>0</v>
      </c>
      <c r="I124" s="134">
        <v>0</v>
      </c>
    </row>
    <row r="125" spans="1:9" ht="17.25" customHeight="1">
      <c r="A125" s="46">
        <v>705</v>
      </c>
      <c r="B125" s="152" t="s">
        <v>144</v>
      </c>
      <c r="C125" s="152"/>
      <c r="D125" s="47">
        <v>0</v>
      </c>
      <c r="E125" s="47">
        <v>0</v>
      </c>
      <c r="F125" s="47">
        <v>0</v>
      </c>
      <c r="G125" s="48">
        <v>0</v>
      </c>
      <c r="H125" s="49">
        <f t="shared" si="4"/>
        <v>0</v>
      </c>
      <c r="I125" s="134">
        <v>0</v>
      </c>
    </row>
    <row r="126" spans="1:9" ht="17.25" customHeight="1">
      <c r="A126" s="46">
        <v>706</v>
      </c>
      <c r="B126" s="152" t="s">
        <v>145</v>
      </c>
      <c r="C126" s="152"/>
      <c r="D126" s="47">
        <v>0</v>
      </c>
      <c r="E126" s="47">
        <v>0</v>
      </c>
      <c r="F126" s="47">
        <v>0</v>
      </c>
      <c r="G126" s="48">
        <v>0</v>
      </c>
      <c r="H126" s="49">
        <f t="shared" si="4"/>
        <v>0</v>
      </c>
      <c r="I126" s="134">
        <v>0</v>
      </c>
    </row>
    <row r="127" spans="1:9" ht="17.25" customHeight="1">
      <c r="A127" s="46">
        <v>707</v>
      </c>
      <c r="B127" s="152" t="s">
        <v>146</v>
      </c>
      <c r="C127" s="152"/>
      <c r="D127" s="47">
        <v>0</v>
      </c>
      <c r="E127" s="47">
        <v>0</v>
      </c>
      <c r="F127" s="47">
        <v>0</v>
      </c>
      <c r="G127" s="48">
        <v>0</v>
      </c>
      <c r="H127" s="49">
        <f t="shared" si="4"/>
        <v>0</v>
      </c>
      <c r="I127" s="134">
        <v>0</v>
      </c>
    </row>
    <row r="128" spans="1:9" ht="17.25" customHeight="1">
      <c r="A128" s="46">
        <v>708</v>
      </c>
      <c r="B128" s="147" t="s">
        <v>147</v>
      </c>
      <c r="C128" s="147"/>
      <c r="D128" s="47">
        <v>0</v>
      </c>
      <c r="E128" s="47">
        <v>0</v>
      </c>
      <c r="F128" s="47">
        <v>0</v>
      </c>
      <c r="G128" s="48">
        <v>0</v>
      </c>
      <c r="H128" s="49">
        <f t="shared" si="4"/>
        <v>0</v>
      </c>
      <c r="I128" s="134">
        <v>0</v>
      </c>
    </row>
    <row r="129" spans="1:9" ht="17.25" customHeight="1" thickBot="1">
      <c r="A129" s="51"/>
      <c r="B129" s="154" t="s">
        <v>82</v>
      </c>
      <c r="C129" s="154"/>
      <c r="D129" s="52">
        <f>SUM(D121:D128)</f>
        <v>0</v>
      </c>
      <c r="E129" s="52">
        <f>SUM(E121:E128)</f>
        <v>0</v>
      </c>
      <c r="F129" s="52">
        <f>SUM(F121:F128)</f>
        <v>0</v>
      </c>
      <c r="G129" s="53"/>
      <c r="H129" s="52">
        <f>SUM(H121:H128)</f>
        <v>0</v>
      </c>
      <c r="I129" s="52">
        <f>SUM(I121:I128)</f>
        <v>0</v>
      </c>
    </row>
    <row r="130" spans="1:8" ht="9" customHeight="1">
      <c r="A130" s="149"/>
      <c r="B130" s="149"/>
      <c r="C130" s="149"/>
      <c r="D130" s="149"/>
      <c r="E130" s="149"/>
      <c r="F130" s="149"/>
      <c r="G130" s="149"/>
      <c r="H130" s="149"/>
    </row>
    <row r="131" spans="1:9" ht="21.75" customHeight="1">
      <c r="A131" s="54">
        <v>8</v>
      </c>
      <c r="B131" s="156" t="s">
        <v>148</v>
      </c>
      <c r="C131" s="157"/>
      <c r="D131" s="157"/>
      <c r="E131" s="157"/>
      <c r="F131" s="157"/>
      <c r="G131" s="157"/>
      <c r="H131" s="157"/>
      <c r="I131" s="158"/>
    </row>
    <row r="132" spans="1:9" ht="17.25" customHeight="1">
      <c r="A132" s="46">
        <v>801</v>
      </c>
      <c r="B132" s="155" t="s">
        <v>149</v>
      </c>
      <c r="C132" s="155"/>
      <c r="D132" s="132">
        <v>0</v>
      </c>
      <c r="E132" s="132">
        <v>0</v>
      </c>
      <c r="F132" s="132">
        <v>0</v>
      </c>
      <c r="G132" s="133">
        <v>0</v>
      </c>
      <c r="H132" s="134">
        <f aca="true" t="shared" si="5" ref="H132:H139">(F132-E132)*G132</f>
        <v>0</v>
      </c>
      <c r="I132" s="134">
        <v>0</v>
      </c>
    </row>
    <row r="133" spans="1:9" ht="17.25" customHeight="1">
      <c r="A133" s="46">
        <v>802</v>
      </c>
      <c r="B133" s="152" t="s">
        <v>150</v>
      </c>
      <c r="C133" s="152"/>
      <c r="D133" s="47">
        <v>0</v>
      </c>
      <c r="E133" s="47">
        <v>0</v>
      </c>
      <c r="F133" s="47">
        <v>0</v>
      </c>
      <c r="G133" s="48">
        <v>0</v>
      </c>
      <c r="H133" s="49">
        <f t="shared" si="5"/>
        <v>0</v>
      </c>
      <c r="I133" s="134">
        <v>0</v>
      </c>
    </row>
    <row r="134" spans="1:9" ht="17.25" customHeight="1">
      <c r="A134" s="46">
        <v>803</v>
      </c>
      <c r="B134" s="152" t="s">
        <v>151</v>
      </c>
      <c r="C134" s="152"/>
      <c r="D134" s="47">
        <v>0</v>
      </c>
      <c r="E134" s="47">
        <v>0</v>
      </c>
      <c r="F134" s="47">
        <v>0</v>
      </c>
      <c r="G134" s="48">
        <v>0</v>
      </c>
      <c r="H134" s="49">
        <f t="shared" si="5"/>
        <v>0</v>
      </c>
      <c r="I134" s="134">
        <v>0</v>
      </c>
    </row>
    <row r="135" spans="1:9" ht="17.25" customHeight="1">
      <c r="A135" s="46">
        <v>804</v>
      </c>
      <c r="B135" s="152" t="s">
        <v>140</v>
      </c>
      <c r="C135" s="152"/>
      <c r="D135" s="47">
        <v>0</v>
      </c>
      <c r="E135" s="47">
        <v>0</v>
      </c>
      <c r="F135" s="47">
        <v>0</v>
      </c>
      <c r="G135" s="48">
        <v>0</v>
      </c>
      <c r="H135" s="49">
        <f t="shared" si="5"/>
        <v>0</v>
      </c>
      <c r="I135" s="134">
        <v>0</v>
      </c>
    </row>
    <row r="136" spans="1:9" ht="17.25" customHeight="1">
      <c r="A136" s="46">
        <v>805</v>
      </c>
      <c r="B136" s="152" t="s">
        <v>152</v>
      </c>
      <c r="C136" s="152"/>
      <c r="D136" s="47">
        <v>0</v>
      </c>
      <c r="E136" s="47">
        <v>0</v>
      </c>
      <c r="F136" s="47">
        <v>0</v>
      </c>
      <c r="G136" s="48">
        <v>0</v>
      </c>
      <c r="H136" s="49">
        <f t="shared" si="5"/>
        <v>0</v>
      </c>
      <c r="I136" s="134">
        <v>0</v>
      </c>
    </row>
    <row r="137" spans="1:9" ht="17.25" customHeight="1">
      <c r="A137" s="46">
        <v>806</v>
      </c>
      <c r="B137" s="152" t="s">
        <v>153</v>
      </c>
      <c r="C137" s="152"/>
      <c r="D137" s="47">
        <v>0</v>
      </c>
      <c r="E137" s="47">
        <v>0</v>
      </c>
      <c r="F137" s="47">
        <v>0</v>
      </c>
      <c r="G137" s="48">
        <v>0</v>
      </c>
      <c r="H137" s="49">
        <f t="shared" si="5"/>
        <v>0</v>
      </c>
      <c r="I137" s="134">
        <v>0</v>
      </c>
    </row>
    <row r="138" spans="1:9" ht="17.25" customHeight="1">
      <c r="A138" s="46">
        <v>807</v>
      </c>
      <c r="B138" s="152" t="s">
        <v>154</v>
      </c>
      <c r="C138" s="152"/>
      <c r="D138" s="47">
        <v>0</v>
      </c>
      <c r="E138" s="47">
        <v>0</v>
      </c>
      <c r="F138" s="47">
        <v>0</v>
      </c>
      <c r="G138" s="48">
        <v>0</v>
      </c>
      <c r="H138" s="49">
        <f t="shared" si="5"/>
        <v>0</v>
      </c>
      <c r="I138" s="134">
        <v>0</v>
      </c>
    </row>
    <row r="139" spans="1:9" ht="17.25" customHeight="1">
      <c r="A139" s="46">
        <v>808</v>
      </c>
      <c r="B139" s="159" t="s">
        <v>155</v>
      </c>
      <c r="C139" s="159"/>
      <c r="D139" s="47">
        <v>0</v>
      </c>
      <c r="E139" s="47">
        <v>0</v>
      </c>
      <c r="F139" s="47">
        <v>0</v>
      </c>
      <c r="G139" s="48">
        <v>0</v>
      </c>
      <c r="H139" s="49">
        <f t="shared" si="5"/>
        <v>0</v>
      </c>
      <c r="I139" s="134">
        <v>0</v>
      </c>
    </row>
    <row r="140" spans="1:9" ht="17.25" customHeight="1" thickBot="1">
      <c r="A140" s="51"/>
      <c r="B140" s="154" t="s">
        <v>82</v>
      </c>
      <c r="C140" s="154"/>
      <c r="D140" s="52">
        <f>SUM(D132:D139)</f>
        <v>0</v>
      </c>
      <c r="E140" s="52">
        <f>SUM(E132:E139)</f>
        <v>0</v>
      </c>
      <c r="F140" s="52">
        <f>SUM(F132:F139)</f>
        <v>0</v>
      </c>
      <c r="G140" s="53"/>
      <c r="H140" s="52">
        <f>SUM(H132:H139)</f>
        <v>0</v>
      </c>
      <c r="I140" s="52">
        <f>SUM(I132:I139)</f>
        <v>0</v>
      </c>
    </row>
    <row r="141" spans="1:8" ht="9" customHeight="1">
      <c r="A141" s="149"/>
      <c r="B141" s="149"/>
      <c r="C141" s="149"/>
      <c r="D141" s="149"/>
      <c r="E141" s="149"/>
      <c r="F141" s="149"/>
      <c r="G141" s="149"/>
      <c r="H141" s="149"/>
    </row>
    <row r="142" spans="1:9" ht="21.75" customHeight="1">
      <c r="A142" s="54">
        <v>9</v>
      </c>
      <c r="B142" s="156" t="s">
        <v>156</v>
      </c>
      <c r="C142" s="157"/>
      <c r="D142" s="157"/>
      <c r="E142" s="157"/>
      <c r="F142" s="157"/>
      <c r="G142" s="157"/>
      <c r="H142" s="157"/>
      <c r="I142" s="158"/>
    </row>
    <row r="143" spans="1:9" ht="17.25" customHeight="1">
      <c r="A143" s="46">
        <v>901</v>
      </c>
      <c r="B143" s="155" t="s">
        <v>157</v>
      </c>
      <c r="C143" s="155"/>
      <c r="D143" s="132">
        <v>0</v>
      </c>
      <c r="E143" s="132">
        <v>0</v>
      </c>
      <c r="F143" s="132">
        <v>0</v>
      </c>
      <c r="G143" s="133">
        <v>0</v>
      </c>
      <c r="H143" s="134">
        <f aca="true" t="shared" si="6" ref="H143:H162">(F143-E143)*G143</f>
        <v>0</v>
      </c>
      <c r="I143" s="134">
        <v>0</v>
      </c>
    </row>
    <row r="144" spans="1:9" ht="17.25" customHeight="1">
      <c r="A144" s="46">
        <v>902</v>
      </c>
      <c r="B144" s="152" t="s">
        <v>158</v>
      </c>
      <c r="C144" s="152"/>
      <c r="D144" s="47">
        <v>0</v>
      </c>
      <c r="E144" s="47">
        <v>0</v>
      </c>
      <c r="F144" s="47">
        <v>0</v>
      </c>
      <c r="G144" s="48">
        <v>0</v>
      </c>
      <c r="H144" s="49">
        <f t="shared" si="6"/>
        <v>0</v>
      </c>
      <c r="I144" s="134">
        <v>0</v>
      </c>
    </row>
    <row r="145" spans="1:9" ht="17.25" customHeight="1">
      <c r="A145" s="46">
        <v>903</v>
      </c>
      <c r="B145" s="152" t="s">
        <v>159</v>
      </c>
      <c r="C145" s="152"/>
      <c r="D145" s="47">
        <v>0</v>
      </c>
      <c r="E145" s="47">
        <v>0</v>
      </c>
      <c r="F145" s="47">
        <v>0</v>
      </c>
      <c r="G145" s="48">
        <v>0</v>
      </c>
      <c r="H145" s="49">
        <f t="shared" si="6"/>
        <v>0</v>
      </c>
      <c r="I145" s="134">
        <v>0</v>
      </c>
    </row>
    <row r="146" spans="1:9" ht="17.25" customHeight="1">
      <c r="A146" s="46">
        <v>904</v>
      </c>
      <c r="B146" s="152" t="s">
        <v>160</v>
      </c>
      <c r="C146" s="152"/>
      <c r="D146" s="47">
        <v>0</v>
      </c>
      <c r="E146" s="47">
        <v>0</v>
      </c>
      <c r="F146" s="47">
        <v>0</v>
      </c>
      <c r="G146" s="48">
        <v>0</v>
      </c>
      <c r="H146" s="49">
        <f t="shared" si="6"/>
        <v>0</v>
      </c>
      <c r="I146" s="134">
        <v>0</v>
      </c>
    </row>
    <row r="147" spans="1:9" ht="17.25" customHeight="1">
      <c r="A147" s="46">
        <v>905</v>
      </c>
      <c r="B147" s="152" t="s">
        <v>161</v>
      </c>
      <c r="C147" s="152"/>
      <c r="D147" s="47">
        <v>0</v>
      </c>
      <c r="E147" s="47">
        <v>0</v>
      </c>
      <c r="F147" s="47">
        <v>0</v>
      </c>
      <c r="G147" s="48">
        <v>0</v>
      </c>
      <c r="H147" s="49">
        <f t="shared" si="6"/>
        <v>0</v>
      </c>
      <c r="I147" s="134">
        <v>0</v>
      </c>
    </row>
    <row r="148" spans="1:9" ht="17.25" customHeight="1">
      <c r="A148" s="46">
        <v>906</v>
      </c>
      <c r="B148" s="152" t="s">
        <v>162</v>
      </c>
      <c r="C148" s="152"/>
      <c r="D148" s="47">
        <v>0</v>
      </c>
      <c r="E148" s="47">
        <v>0</v>
      </c>
      <c r="F148" s="47">
        <v>0</v>
      </c>
      <c r="G148" s="48">
        <v>0</v>
      </c>
      <c r="H148" s="49">
        <f t="shared" si="6"/>
        <v>0</v>
      </c>
      <c r="I148" s="134">
        <v>0</v>
      </c>
    </row>
    <row r="149" spans="1:9" ht="17.25" customHeight="1">
      <c r="A149" s="46">
        <v>907</v>
      </c>
      <c r="B149" s="152" t="s">
        <v>163</v>
      </c>
      <c r="C149" s="152"/>
      <c r="D149" s="47">
        <v>0</v>
      </c>
      <c r="E149" s="47">
        <v>0</v>
      </c>
      <c r="F149" s="47">
        <v>0</v>
      </c>
      <c r="G149" s="48">
        <v>0</v>
      </c>
      <c r="H149" s="49">
        <f t="shared" si="6"/>
        <v>0</v>
      </c>
      <c r="I149" s="134">
        <v>0</v>
      </c>
    </row>
    <row r="150" spans="1:9" ht="17.25" customHeight="1">
      <c r="A150" s="46">
        <v>908</v>
      </c>
      <c r="B150" s="152" t="s">
        <v>164</v>
      </c>
      <c r="C150" s="152"/>
      <c r="D150" s="47">
        <v>0</v>
      </c>
      <c r="E150" s="47">
        <v>0</v>
      </c>
      <c r="F150" s="47">
        <v>0</v>
      </c>
      <c r="G150" s="48">
        <v>0</v>
      </c>
      <c r="H150" s="49">
        <f t="shared" si="6"/>
        <v>0</v>
      </c>
      <c r="I150" s="134">
        <v>0</v>
      </c>
    </row>
    <row r="151" spans="1:9" ht="17.25" customHeight="1">
      <c r="A151" s="46">
        <v>909</v>
      </c>
      <c r="B151" s="152" t="s">
        <v>165</v>
      </c>
      <c r="C151" s="152"/>
      <c r="D151" s="47">
        <v>0</v>
      </c>
      <c r="E151" s="47">
        <v>0</v>
      </c>
      <c r="F151" s="47">
        <v>0</v>
      </c>
      <c r="G151" s="48">
        <v>0</v>
      </c>
      <c r="H151" s="49">
        <f t="shared" si="6"/>
        <v>0</v>
      </c>
      <c r="I151" s="134">
        <v>0</v>
      </c>
    </row>
    <row r="152" spans="1:9" ht="17.25" customHeight="1">
      <c r="A152" s="46">
        <v>910</v>
      </c>
      <c r="B152" s="152" t="s">
        <v>166</v>
      </c>
      <c r="C152" s="152"/>
      <c r="D152" s="47">
        <v>0</v>
      </c>
      <c r="E152" s="47">
        <v>0</v>
      </c>
      <c r="F152" s="47">
        <v>0</v>
      </c>
      <c r="G152" s="48">
        <v>0</v>
      </c>
      <c r="H152" s="49">
        <f t="shared" si="6"/>
        <v>0</v>
      </c>
      <c r="I152" s="134">
        <v>0</v>
      </c>
    </row>
    <row r="153" spans="1:9" ht="17.25" customHeight="1">
      <c r="A153" s="46">
        <v>911</v>
      </c>
      <c r="B153" s="152" t="s">
        <v>167</v>
      </c>
      <c r="C153" s="152"/>
      <c r="D153" s="47">
        <v>0</v>
      </c>
      <c r="E153" s="47">
        <v>0</v>
      </c>
      <c r="F153" s="47">
        <v>0</v>
      </c>
      <c r="G153" s="48">
        <v>0</v>
      </c>
      <c r="H153" s="49">
        <f t="shared" si="6"/>
        <v>0</v>
      </c>
      <c r="I153" s="134">
        <v>0</v>
      </c>
    </row>
    <row r="154" spans="1:9" ht="17.25" customHeight="1">
      <c r="A154" s="46">
        <v>912</v>
      </c>
      <c r="B154" s="152" t="s">
        <v>168</v>
      </c>
      <c r="C154" s="152"/>
      <c r="D154" s="47">
        <v>0</v>
      </c>
      <c r="E154" s="47">
        <v>0</v>
      </c>
      <c r="F154" s="47">
        <v>0</v>
      </c>
      <c r="G154" s="48">
        <v>0</v>
      </c>
      <c r="H154" s="49">
        <f t="shared" si="6"/>
        <v>0</v>
      </c>
      <c r="I154" s="134">
        <v>0</v>
      </c>
    </row>
    <row r="155" spans="1:9" ht="17.25" customHeight="1">
      <c r="A155" s="46">
        <v>913</v>
      </c>
      <c r="B155" s="152" t="s">
        <v>169</v>
      </c>
      <c r="C155" s="152"/>
      <c r="D155" s="47">
        <v>0</v>
      </c>
      <c r="E155" s="47">
        <v>0</v>
      </c>
      <c r="F155" s="47">
        <v>0</v>
      </c>
      <c r="G155" s="48">
        <v>0</v>
      </c>
      <c r="H155" s="49">
        <f t="shared" si="6"/>
        <v>0</v>
      </c>
      <c r="I155" s="134">
        <v>0</v>
      </c>
    </row>
    <row r="156" spans="1:9" ht="17.25" customHeight="1">
      <c r="A156" s="46">
        <v>914</v>
      </c>
      <c r="B156" s="152" t="s">
        <v>170</v>
      </c>
      <c r="C156" s="152"/>
      <c r="D156" s="47">
        <v>0</v>
      </c>
      <c r="E156" s="47">
        <v>0</v>
      </c>
      <c r="F156" s="47">
        <v>0</v>
      </c>
      <c r="G156" s="48">
        <v>0</v>
      </c>
      <c r="H156" s="49">
        <f t="shared" si="6"/>
        <v>0</v>
      </c>
      <c r="I156" s="134">
        <v>0</v>
      </c>
    </row>
    <row r="157" spans="1:9" ht="17.25" customHeight="1">
      <c r="A157" s="46">
        <v>915</v>
      </c>
      <c r="B157" s="152" t="s">
        <v>171</v>
      </c>
      <c r="C157" s="152"/>
      <c r="D157" s="47">
        <v>0</v>
      </c>
      <c r="E157" s="47">
        <v>0</v>
      </c>
      <c r="F157" s="47">
        <v>0</v>
      </c>
      <c r="G157" s="48">
        <v>0</v>
      </c>
      <c r="H157" s="49">
        <f t="shared" si="6"/>
        <v>0</v>
      </c>
      <c r="I157" s="134">
        <v>0</v>
      </c>
    </row>
    <row r="158" spans="1:9" ht="17.25" customHeight="1">
      <c r="A158" s="46">
        <v>916</v>
      </c>
      <c r="B158" s="152" t="s">
        <v>172</v>
      </c>
      <c r="C158" s="152"/>
      <c r="D158" s="47">
        <v>0</v>
      </c>
      <c r="E158" s="47">
        <v>0</v>
      </c>
      <c r="F158" s="47">
        <v>0</v>
      </c>
      <c r="G158" s="48">
        <v>0</v>
      </c>
      <c r="H158" s="49">
        <f t="shared" si="6"/>
        <v>0</v>
      </c>
      <c r="I158" s="134">
        <v>0</v>
      </c>
    </row>
    <row r="159" spans="1:9" ht="17.25" customHeight="1">
      <c r="A159" s="46">
        <v>917</v>
      </c>
      <c r="B159" s="152" t="s">
        <v>173</v>
      </c>
      <c r="C159" s="152"/>
      <c r="D159" s="47">
        <v>0</v>
      </c>
      <c r="E159" s="47">
        <v>0</v>
      </c>
      <c r="F159" s="47">
        <v>0</v>
      </c>
      <c r="G159" s="48">
        <v>0</v>
      </c>
      <c r="H159" s="49">
        <f t="shared" si="6"/>
        <v>0</v>
      </c>
      <c r="I159" s="134">
        <v>0</v>
      </c>
    </row>
    <row r="160" spans="1:9" ht="17.25" customHeight="1">
      <c r="A160" s="46">
        <v>918</v>
      </c>
      <c r="B160" s="152" t="s">
        <v>174</v>
      </c>
      <c r="C160" s="152"/>
      <c r="D160" s="47">
        <v>0</v>
      </c>
      <c r="E160" s="47">
        <v>0</v>
      </c>
      <c r="F160" s="47">
        <v>0</v>
      </c>
      <c r="G160" s="48">
        <v>0</v>
      </c>
      <c r="H160" s="49">
        <f t="shared" si="6"/>
        <v>0</v>
      </c>
      <c r="I160" s="134">
        <v>0</v>
      </c>
    </row>
    <row r="161" spans="1:9" ht="17.25" customHeight="1">
      <c r="A161" s="46">
        <v>919</v>
      </c>
      <c r="B161" s="152" t="s">
        <v>175</v>
      </c>
      <c r="C161" s="152"/>
      <c r="D161" s="47">
        <v>0</v>
      </c>
      <c r="E161" s="47">
        <v>0</v>
      </c>
      <c r="F161" s="47">
        <v>0</v>
      </c>
      <c r="G161" s="48">
        <v>0</v>
      </c>
      <c r="H161" s="49">
        <f t="shared" si="6"/>
        <v>0</v>
      </c>
      <c r="I161" s="134">
        <v>0</v>
      </c>
    </row>
    <row r="162" spans="1:9" ht="17.25" customHeight="1">
      <c r="A162" s="46">
        <v>920</v>
      </c>
      <c r="B162" s="153" t="s">
        <v>81</v>
      </c>
      <c r="C162" s="153"/>
      <c r="D162" s="47">
        <v>0</v>
      </c>
      <c r="E162" s="47">
        <v>0</v>
      </c>
      <c r="F162" s="47">
        <v>0</v>
      </c>
      <c r="G162" s="48">
        <v>0</v>
      </c>
      <c r="H162" s="49">
        <f t="shared" si="6"/>
        <v>0</v>
      </c>
      <c r="I162" s="134">
        <v>0</v>
      </c>
    </row>
    <row r="163" spans="1:9" ht="17.25" customHeight="1" thickBot="1">
      <c r="A163" s="51"/>
      <c r="B163" s="154" t="s">
        <v>82</v>
      </c>
      <c r="C163" s="154"/>
      <c r="D163" s="52">
        <f>SUM(D143:D162)</f>
        <v>0</v>
      </c>
      <c r="E163" s="52">
        <f>SUM(E143:E162)</f>
        <v>0</v>
      </c>
      <c r="F163" s="52">
        <f>SUM(F143:F162)</f>
        <v>0</v>
      </c>
      <c r="G163" s="53"/>
      <c r="H163" s="52">
        <f>SUM(H143:H162)</f>
        <v>0</v>
      </c>
      <c r="I163" s="52">
        <f>SUM(I143:I162)</f>
        <v>0</v>
      </c>
    </row>
    <row r="164" spans="1:8" ht="9" customHeight="1">
      <c r="A164" s="149"/>
      <c r="B164" s="149"/>
      <c r="C164" s="149"/>
      <c r="D164" s="149"/>
      <c r="E164" s="149"/>
      <c r="F164" s="149"/>
      <c r="G164" s="149"/>
      <c r="H164" s="149"/>
    </row>
    <row r="165" spans="1:9" ht="21.75" customHeight="1">
      <c r="A165" s="54">
        <v>10</v>
      </c>
      <c r="B165" s="156" t="s">
        <v>176</v>
      </c>
      <c r="C165" s="157"/>
      <c r="D165" s="157"/>
      <c r="E165" s="157"/>
      <c r="F165" s="157"/>
      <c r="G165" s="157"/>
      <c r="H165" s="157"/>
      <c r="I165" s="158"/>
    </row>
    <row r="166" spans="1:9" ht="17.25" customHeight="1">
      <c r="A166" s="46">
        <v>1001</v>
      </c>
      <c r="B166" s="155" t="s">
        <v>177</v>
      </c>
      <c r="C166" s="155"/>
      <c r="D166" s="132">
        <v>0</v>
      </c>
      <c r="E166" s="132">
        <v>0</v>
      </c>
      <c r="F166" s="132">
        <v>0</v>
      </c>
      <c r="G166" s="133">
        <v>0</v>
      </c>
      <c r="H166" s="134">
        <f aca="true" t="shared" si="7" ref="H166:H177">(F166-E166)*G166</f>
        <v>0</v>
      </c>
      <c r="I166" s="134">
        <v>0</v>
      </c>
    </row>
    <row r="167" spans="1:9" ht="17.25" customHeight="1">
      <c r="A167" s="46">
        <v>1002</v>
      </c>
      <c r="B167" s="152" t="s">
        <v>178</v>
      </c>
      <c r="C167" s="152"/>
      <c r="D167" s="47">
        <v>0</v>
      </c>
      <c r="E167" s="47">
        <v>0</v>
      </c>
      <c r="F167" s="47">
        <v>0</v>
      </c>
      <c r="G167" s="48">
        <v>0</v>
      </c>
      <c r="H167" s="49">
        <f t="shared" si="7"/>
        <v>0</v>
      </c>
      <c r="I167" s="134">
        <v>0</v>
      </c>
    </row>
    <row r="168" spans="1:9" ht="17.25" customHeight="1">
      <c r="A168" s="46">
        <v>1003</v>
      </c>
      <c r="B168" s="152" t="s">
        <v>179</v>
      </c>
      <c r="C168" s="152"/>
      <c r="D168" s="47">
        <v>0</v>
      </c>
      <c r="E168" s="47">
        <v>0</v>
      </c>
      <c r="F168" s="47">
        <v>0</v>
      </c>
      <c r="G168" s="48">
        <v>0</v>
      </c>
      <c r="H168" s="49">
        <f t="shared" si="7"/>
        <v>0</v>
      </c>
      <c r="I168" s="134">
        <v>0</v>
      </c>
    </row>
    <row r="169" spans="1:9" ht="17.25" customHeight="1">
      <c r="A169" s="46">
        <v>1004</v>
      </c>
      <c r="B169" s="152" t="s">
        <v>180</v>
      </c>
      <c r="C169" s="152"/>
      <c r="D169" s="47">
        <v>0</v>
      </c>
      <c r="E169" s="47">
        <v>0</v>
      </c>
      <c r="F169" s="47">
        <v>0</v>
      </c>
      <c r="G169" s="48">
        <v>0</v>
      </c>
      <c r="H169" s="49">
        <f t="shared" si="7"/>
        <v>0</v>
      </c>
      <c r="I169" s="134">
        <v>0</v>
      </c>
    </row>
    <row r="170" spans="1:9" ht="17.25" customHeight="1">
      <c r="A170" s="46">
        <v>1005</v>
      </c>
      <c r="B170" s="152" t="s">
        <v>181</v>
      </c>
      <c r="C170" s="152"/>
      <c r="D170" s="47">
        <v>0</v>
      </c>
      <c r="E170" s="47">
        <v>0</v>
      </c>
      <c r="F170" s="47">
        <v>0</v>
      </c>
      <c r="G170" s="48">
        <v>0</v>
      </c>
      <c r="H170" s="49">
        <f t="shared" si="7"/>
        <v>0</v>
      </c>
      <c r="I170" s="134">
        <v>0</v>
      </c>
    </row>
    <row r="171" spans="1:9" ht="17.25" customHeight="1">
      <c r="A171" s="46">
        <v>1006</v>
      </c>
      <c r="B171" s="152" t="s">
        <v>182</v>
      </c>
      <c r="C171" s="152"/>
      <c r="D171" s="47">
        <v>0</v>
      </c>
      <c r="E171" s="47">
        <v>0</v>
      </c>
      <c r="F171" s="47">
        <v>0</v>
      </c>
      <c r="G171" s="48">
        <v>0</v>
      </c>
      <c r="H171" s="49">
        <f t="shared" si="7"/>
        <v>0</v>
      </c>
      <c r="I171" s="134">
        <v>0</v>
      </c>
    </row>
    <row r="172" spans="1:9" ht="17.25" customHeight="1">
      <c r="A172" s="46">
        <v>1007</v>
      </c>
      <c r="B172" s="152" t="s">
        <v>183</v>
      </c>
      <c r="C172" s="152"/>
      <c r="D172" s="47">
        <v>0</v>
      </c>
      <c r="E172" s="47">
        <v>0</v>
      </c>
      <c r="F172" s="47">
        <v>0</v>
      </c>
      <c r="G172" s="48">
        <v>0</v>
      </c>
      <c r="H172" s="49">
        <f t="shared" si="7"/>
        <v>0</v>
      </c>
      <c r="I172" s="134">
        <v>0</v>
      </c>
    </row>
    <row r="173" spans="1:9" ht="17.25" customHeight="1">
      <c r="A173" s="46">
        <v>1008</v>
      </c>
      <c r="B173" s="152" t="s">
        <v>184</v>
      </c>
      <c r="C173" s="152"/>
      <c r="D173" s="47">
        <v>0</v>
      </c>
      <c r="E173" s="47">
        <v>0</v>
      </c>
      <c r="F173" s="47">
        <v>0</v>
      </c>
      <c r="G173" s="48">
        <v>0</v>
      </c>
      <c r="H173" s="49">
        <f t="shared" si="7"/>
        <v>0</v>
      </c>
      <c r="I173" s="134">
        <v>0</v>
      </c>
    </row>
    <row r="174" spans="1:9" ht="17.25" customHeight="1">
      <c r="A174" s="46">
        <v>1009</v>
      </c>
      <c r="B174" s="152" t="s">
        <v>185</v>
      </c>
      <c r="C174" s="152"/>
      <c r="D174" s="47">
        <v>0</v>
      </c>
      <c r="E174" s="47">
        <v>0</v>
      </c>
      <c r="F174" s="47">
        <v>0</v>
      </c>
      <c r="G174" s="48">
        <v>0</v>
      </c>
      <c r="H174" s="49">
        <f t="shared" si="7"/>
        <v>0</v>
      </c>
      <c r="I174" s="134">
        <v>0</v>
      </c>
    </row>
    <row r="175" spans="1:9" ht="17.25" customHeight="1">
      <c r="A175" s="46">
        <v>1010</v>
      </c>
      <c r="B175" s="152" t="s">
        <v>186</v>
      </c>
      <c r="C175" s="152"/>
      <c r="D175" s="47">
        <v>0</v>
      </c>
      <c r="E175" s="47">
        <v>0</v>
      </c>
      <c r="F175" s="47">
        <v>0</v>
      </c>
      <c r="G175" s="48">
        <v>0</v>
      </c>
      <c r="H175" s="49">
        <f t="shared" si="7"/>
        <v>0</v>
      </c>
      <c r="I175" s="134">
        <v>0</v>
      </c>
    </row>
    <row r="176" spans="1:9" ht="17.25" customHeight="1">
      <c r="A176" s="46">
        <v>1011</v>
      </c>
      <c r="B176" s="152" t="s">
        <v>187</v>
      </c>
      <c r="C176" s="152"/>
      <c r="D176" s="47">
        <v>0</v>
      </c>
      <c r="E176" s="47">
        <v>0</v>
      </c>
      <c r="F176" s="47">
        <v>0</v>
      </c>
      <c r="G176" s="48">
        <v>0</v>
      </c>
      <c r="H176" s="49">
        <f t="shared" si="7"/>
        <v>0</v>
      </c>
      <c r="I176" s="134">
        <v>0</v>
      </c>
    </row>
    <row r="177" spans="1:9" ht="17.25" customHeight="1">
      <c r="A177" s="46">
        <v>1012</v>
      </c>
      <c r="B177" s="147" t="s">
        <v>188</v>
      </c>
      <c r="C177" s="147"/>
      <c r="D177" s="47">
        <v>0</v>
      </c>
      <c r="E177" s="47">
        <v>0</v>
      </c>
      <c r="F177" s="47">
        <v>0</v>
      </c>
      <c r="G177" s="48">
        <v>0</v>
      </c>
      <c r="H177" s="49">
        <f t="shared" si="7"/>
        <v>0</v>
      </c>
      <c r="I177" s="134">
        <v>0</v>
      </c>
    </row>
    <row r="178" spans="1:9" ht="17.25" customHeight="1" thickBot="1">
      <c r="A178" s="51"/>
      <c r="B178" s="154" t="s">
        <v>82</v>
      </c>
      <c r="C178" s="154"/>
      <c r="D178" s="52">
        <f>SUM(D166:D177)</f>
        <v>0</v>
      </c>
      <c r="E178" s="52">
        <f>SUM(E166:E177)</f>
        <v>0</v>
      </c>
      <c r="F178" s="52">
        <f>SUM(F166:F177)</f>
        <v>0</v>
      </c>
      <c r="G178" s="53"/>
      <c r="H178" s="52">
        <f>SUM(H166:H177)</f>
        <v>0</v>
      </c>
      <c r="I178" s="52">
        <f>SUM(I166:I177)</f>
        <v>0</v>
      </c>
    </row>
    <row r="179" spans="1:8" ht="9" customHeight="1">
      <c r="A179" s="149"/>
      <c r="B179" s="149"/>
      <c r="C179" s="149"/>
      <c r="D179" s="149"/>
      <c r="E179" s="149"/>
      <c r="F179" s="149"/>
      <c r="G179" s="149"/>
      <c r="H179" s="149"/>
    </row>
    <row r="180" spans="1:9" ht="21.75" customHeight="1">
      <c r="A180" s="54">
        <v>11</v>
      </c>
      <c r="B180" s="156" t="s">
        <v>189</v>
      </c>
      <c r="C180" s="157"/>
      <c r="D180" s="157"/>
      <c r="E180" s="157"/>
      <c r="F180" s="157"/>
      <c r="G180" s="157"/>
      <c r="H180" s="157"/>
      <c r="I180" s="158"/>
    </row>
    <row r="181" spans="1:9" ht="17.25" customHeight="1">
      <c r="A181" s="46">
        <v>1101</v>
      </c>
      <c r="B181" s="155" t="s">
        <v>190</v>
      </c>
      <c r="C181" s="155"/>
      <c r="D181" s="132">
        <v>0</v>
      </c>
      <c r="E181" s="132">
        <v>0</v>
      </c>
      <c r="F181" s="132">
        <v>0</v>
      </c>
      <c r="G181" s="133">
        <v>0</v>
      </c>
      <c r="H181" s="134">
        <f aca="true" t="shared" si="8" ref="H181:H193">(F181-E181)*G181</f>
        <v>0</v>
      </c>
      <c r="I181" s="134">
        <v>0</v>
      </c>
    </row>
    <row r="182" spans="1:9" ht="17.25" customHeight="1">
      <c r="A182" s="46">
        <v>1102</v>
      </c>
      <c r="B182" s="152" t="s">
        <v>191</v>
      </c>
      <c r="C182" s="152"/>
      <c r="D182" s="47">
        <v>0</v>
      </c>
      <c r="E182" s="47">
        <v>0</v>
      </c>
      <c r="F182" s="47">
        <v>0</v>
      </c>
      <c r="G182" s="48">
        <v>0</v>
      </c>
      <c r="H182" s="49">
        <f t="shared" si="8"/>
        <v>0</v>
      </c>
      <c r="I182" s="134">
        <v>0</v>
      </c>
    </row>
    <row r="183" spans="1:9" ht="17.25" customHeight="1">
      <c r="A183" s="46">
        <v>1103</v>
      </c>
      <c r="B183" s="152" t="s">
        <v>192</v>
      </c>
      <c r="C183" s="152"/>
      <c r="D183" s="47">
        <v>0</v>
      </c>
      <c r="E183" s="47">
        <v>0</v>
      </c>
      <c r="F183" s="47">
        <v>0</v>
      </c>
      <c r="G183" s="48">
        <v>0</v>
      </c>
      <c r="H183" s="49">
        <f t="shared" si="8"/>
        <v>0</v>
      </c>
      <c r="I183" s="134">
        <v>0</v>
      </c>
    </row>
    <row r="184" spans="1:9" ht="17.25" customHeight="1">
      <c r="A184" s="46">
        <v>1104</v>
      </c>
      <c r="B184" s="152" t="s">
        <v>193</v>
      </c>
      <c r="C184" s="152"/>
      <c r="D184" s="47">
        <v>0</v>
      </c>
      <c r="E184" s="47">
        <v>0</v>
      </c>
      <c r="F184" s="47">
        <v>0</v>
      </c>
      <c r="G184" s="48">
        <v>0</v>
      </c>
      <c r="H184" s="49">
        <f t="shared" si="8"/>
        <v>0</v>
      </c>
      <c r="I184" s="134">
        <v>0</v>
      </c>
    </row>
    <row r="185" spans="1:9" ht="17.25" customHeight="1">
      <c r="A185" s="46">
        <v>1105</v>
      </c>
      <c r="B185" s="152" t="s">
        <v>194</v>
      </c>
      <c r="C185" s="152"/>
      <c r="D185" s="47">
        <v>0</v>
      </c>
      <c r="E185" s="47">
        <v>0</v>
      </c>
      <c r="F185" s="47">
        <v>0</v>
      </c>
      <c r="G185" s="48">
        <v>0</v>
      </c>
      <c r="H185" s="49">
        <f t="shared" si="8"/>
        <v>0</v>
      </c>
      <c r="I185" s="134">
        <v>0</v>
      </c>
    </row>
    <row r="186" spans="1:9" ht="17.25" customHeight="1">
      <c r="A186" s="46">
        <v>1106</v>
      </c>
      <c r="B186" s="152" t="s">
        <v>195</v>
      </c>
      <c r="C186" s="152"/>
      <c r="D186" s="47">
        <v>0</v>
      </c>
      <c r="E186" s="47">
        <v>0</v>
      </c>
      <c r="F186" s="47">
        <v>0</v>
      </c>
      <c r="G186" s="48">
        <v>0</v>
      </c>
      <c r="H186" s="49">
        <f t="shared" si="8"/>
        <v>0</v>
      </c>
      <c r="I186" s="134">
        <v>0</v>
      </c>
    </row>
    <row r="187" spans="1:9" ht="17.25" customHeight="1">
      <c r="A187" s="46">
        <v>1107</v>
      </c>
      <c r="B187" s="152" t="s">
        <v>196</v>
      </c>
      <c r="C187" s="152"/>
      <c r="D187" s="47">
        <v>0</v>
      </c>
      <c r="E187" s="47">
        <v>0</v>
      </c>
      <c r="F187" s="47">
        <v>0</v>
      </c>
      <c r="G187" s="48">
        <v>0</v>
      </c>
      <c r="H187" s="49">
        <f t="shared" si="8"/>
        <v>0</v>
      </c>
      <c r="I187" s="134">
        <v>0</v>
      </c>
    </row>
    <row r="188" spans="1:9" ht="17.25" customHeight="1">
      <c r="A188" s="46">
        <v>1108</v>
      </c>
      <c r="B188" s="152" t="s">
        <v>197</v>
      </c>
      <c r="C188" s="152"/>
      <c r="D188" s="47">
        <v>0</v>
      </c>
      <c r="E188" s="47">
        <v>0</v>
      </c>
      <c r="F188" s="47">
        <v>0</v>
      </c>
      <c r="G188" s="48">
        <v>0</v>
      </c>
      <c r="H188" s="49">
        <f t="shared" si="8"/>
        <v>0</v>
      </c>
      <c r="I188" s="134">
        <v>0</v>
      </c>
    </row>
    <row r="189" spans="1:9" ht="17.25" customHeight="1">
      <c r="A189" s="46">
        <v>1109</v>
      </c>
      <c r="B189" s="152" t="s">
        <v>198</v>
      </c>
      <c r="C189" s="152"/>
      <c r="D189" s="47">
        <v>0</v>
      </c>
      <c r="E189" s="47">
        <v>0</v>
      </c>
      <c r="F189" s="47">
        <v>0</v>
      </c>
      <c r="G189" s="48">
        <v>0</v>
      </c>
      <c r="H189" s="49">
        <f t="shared" si="8"/>
        <v>0</v>
      </c>
      <c r="I189" s="134">
        <v>0</v>
      </c>
    </row>
    <row r="190" spans="1:9" ht="17.25" customHeight="1">
      <c r="A190" s="46">
        <v>1110</v>
      </c>
      <c r="B190" s="152" t="s">
        <v>199</v>
      </c>
      <c r="C190" s="152"/>
      <c r="D190" s="47">
        <v>0</v>
      </c>
      <c r="E190" s="47">
        <v>0</v>
      </c>
      <c r="F190" s="47">
        <v>0</v>
      </c>
      <c r="G190" s="48">
        <v>0</v>
      </c>
      <c r="H190" s="49">
        <f t="shared" si="8"/>
        <v>0</v>
      </c>
      <c r="I190" s="134">
        <v>0</v>
      </c>
    </row>
    <row r="191" spans="1:9" ht="17.25" customHeight="1">
      <c r="A191" s="46">
        <v>1111</v>
      </c>
      <c r="B191" s="152" t="s">
        <v>200</v>
      </c>
      <c r="C191" s="152"/>
      <c r="D191" s="47">
        <v>0</v>
      </c>
      <c r="E191" s="47">
        <v>0</v>
      </c>
      <c r="F191" s="47">
        <v>0</v>
      </c>
      <c r="G191" s="48">
        <v>0</v>
      </c>
      <c r="H191" s="49">
        <f t="shared" si="8"/>
        <v>0</v>
      </c>
      <c r="I191" s="134">
        <v>0</v>
      </c>
    </row>
    <row r="192" spans="1:9" ht="17.25" customHeight="1">
      <c r="A192" s="46">
        <v>1112</v>
      </c>
      <c r="B192" s="152" t="s">
        <v>188</v>
      </c>
      <c r="C192" s="152"/>
      <c r="D192" s="47">
        <v>0</v>
      </c>
      <c r="E192" s="47">
        <v>0</v>
      </c>
      <c r="F192" s="47">
        <v>0</v>
      </c>
      <c r="G192" s="48">
        <v>0</v>
      </c>
      <c r="H192" s="49">
        <f t="shared" si="8"/>
        <v>0</v>
      </c>
      <c r="I192" s="134">
        <v>0</v>
      </c>
    </row>
    <row r="193" spans="1:9" ht="17.25" customHeight="1">
      <c r="A193" s="46">
        <v>1113</v>
      </c>
      <c r="B193" s="153" t="s">
        <v>81</v>
      </c>
      <c r="C193" s="153"/>
      <c r="D193" s="47">
        <v>0</v>
      </c>
      <c r="E193" s="47">
        <v>0</v>
      </c>
      <c r="F193" s="47">
        <v>0</v>
      </c>
      <c r="G193" s="48">
        <v>0</v>
      </c>
      <c r="H193" s="49">
        <f t="shared" si="8"/>
        <v>0</v>
      </c>
      <c r="I193" s="134">
        <v>0</v>
      </c>
    </row>
    <row r="194" spans="1:9" ht="17.25" customHeight="1" thickBot="1">
      <c r="A194" s="51"/>
      <c r="B194" s="154" t="s">
        <v>82</v>
      </c>
      <c r="C194" s="154"/>
      <c r="D194" s="52">
        <f>SUM(D181:D193)</f>
        <v>0</v>
      </c>
      <c r="E194" s="52">
        <f>SUM(E181:E193)</f>
        <v>0</v>
      </c>
      <c r="F194" s="52">
        <f>SUM(F181:F193)</f>
        <v>0</v>
      </c>
      <c r="G194" s="53"/>
      <c r="H194" s="52">
        <f>SUM(H181:H193)</f>
        <v>0</v>
      </c>
      <c r="I194" s="52">
        <f>SUM(I181:I193)</f>
        <v>0</v>
      </c>
    </row>
    <row r="195" spans="1:8" ht="9" customHeight="1">
      <c r="A195" s="149"/>
      <c r="B195" s="149"/>
      <c r="C195" s="149"/>
      <c r="D195" s="149"/>
      <c r="E195" s="149"/>
      <c r="F195" s="149"/>
      <c r="G195" s="149"/>
      <c r="H195" s="149"/>
    </row>
    <row r="196" spans="1:9" ht="21.75" customHeight="1">
      <c r="A196" s="54">
        <v>12</v>
      </c>
      <c r="B196" s="156" t="s">
        <v>201</v>
      </c>
      <c r="C196" s="157"/>
      <c r="D196" s="157"/>
      <c r="E196" s="157"/>
      <c r="F196" s="157"/>
      <c r="G196" s="157"/>
      <c r="H196" s="157"/>
      <c r="I196" s="158"/>
    </row>
    <row r="197" spans="1:9" ht="17.25" customHeight="1">
      <c r="A197" s="46">
        <v>1201</v>
      </c>
      <c r="B197" s="155" t="s">
        <v>202</v>
      </c>
      <c r="C197" s="155"/>
      <c r="D197" s="132">
        <v>0</v>
      </c>
      <c r="E197" s="132">
        <v>0</v>
      </c>
      <c r="F197" s="132">
        <v>0</v>
      </c>
      <c r="G197" s="133">
        <v>0</v>
      </c>
      <c r="H197" s="134">
        <f aca="true" t="shared" si="9" ref="H197:H204">(F197-E197)*G197</f>
        <v>0</v>
      </c>
      <c r="I197" s="134">
        <v>0</v>
      </c>
    </row>
    <row r="198" spans="1:9" ht="17.25" customHeight="1">
      <c r="A198" s="46">
        <v>1202</v>
      </c>
      <c r="B198" s="152" t="s">
        <v>203</v>
      </c>
      <c r="C198" s="152"/>
      <c r="D198" s="47">
        <v>0</v>
      </c>
      <c r="E198" s="47">
        <v>0</v>
      </c>
      <c r="F198" s="47">
        <v>0</v>
      </c>
      <c r="G198" s="48">
        <v>0</v>
      </c>
      <c r="H198" s="49">
        <f t="shared" si="9"/>
        <v>0</v>
      </c>
      <c r="I198" s="134">
        <v>0</v>
      </c>
    </row>
    <row r="199" spans="1:9" ht="17.25" customHeight="1">
      <c r="A199" s="46">
        <v>1203</v>
      </c>
      <c r="B199" s="152" t="s">
        <v>204</v>
      </c>
      <c r="C199" s="152"/>
      <c r="D199" s="47">
        <v>0</v>
      </c>
      <c r="E199" s="47">
        <v>0</v>
      </c>
      <c r="F199" s="47">
        <v>0</v>
      </c>
      <c r="G199" s="48">
        <v>0</v>
      </c>
      <c r="H199" s="49">
        <f t="shared" si="9"/>
        <v>0</v>
      </c>
      <c r="I199" s="134">
        <v>0</v>
      </c>
    </row>
    <row r="200" spans="1:9" ht="17.25" customHeight="1">
      <c r="A200" s="46">
        <v>1204</v>
      </c>
      <c r="B200" s="152" t="s">
        <v>205</v>
      </c>
      <c r="C200" s="152"/>
      <c r="D200" s="47">
        <v>0</v>
      </c>
      <c r="E200" s="47">
        <v>0</v>
      </c>
      <c r="F200" s="47">
        <v>0</v>
      </c>
      <c r="G200" s="48">
        <v>0</v>
      </c>
      <c r="H200" s="49">
        <f t="shared" si="9"/>
        <v>0</v>
      </c>
      <c r="I200" s="134">
        <v>0</v>
      </c>
    </row>
    <row r="201" spans="1:9" ht="17.25" customHeight="1">
      <c r="A201" s="46">
        <v>1205</v>
      </c>
      <c r="B201" s="152" t="s">
        <v>206</v>
      </c>
      <c r="C201" s="152"/>
      <c r="D201" s="47">
        <v>0</v>
      </c>
      <c r="E201" s="47">
        <v>0</v>
      </c>
      <c r="F201" s="47">
        <v>0</v>
      </c>
      <c r="G201" s="48">
        <v>0</v>
      </c>
      <c r="H201" s="49">
        <f t="shared" si="9"/>
        <v>0</v>
      </c>
      <c r="I201" s="134">
        <v>0</v>
      </c>
    </row>
    <row r="202" spans="1:9" ht="17.25" customHeight="1">
      <c r="A202" s="46">
        <v>1206</v>
      </c>
      <c r="B202" s="152" t="s">
        <v>207</v>
      </c>
      <c r="C202" s="152"/>
      <c r="D202" s="47">
        <v>0</v>
      </c>
      <c r="E202" s="47">
        <v>0</v>
      </c>
      <c r="F202" s="47">
        <v>0</v>
      </c>
      <c r="G202" s="48">
        <v>0</v>
      </c>
      <c r="H202" s="49">
        <f t="shared" si="9"/>
        <v>0</v>
      </c>
      <c r="I202" s="134">
        <v>0</v>
      </c>
    </row>
    <row r="203" spans="1:9" ht="17.25" customHeight="1">
      <c r="A203" s="46">
        <v>1207</v>
      </c>
      <c r="B203" s="152" t="s">
        <v>208</v>
      </c>
      <c r="C203" s="152"/>
      <c r="D203" s="47">
        <v>0</v>
      </c>
      <c r="E203" s="47">
        <v>0</v>
      </c>
      <c r="F203" s="47">
        <v>0</v>
      </c>
      <c r="G203" s="48">
        <v>0</v>
      </c>
      <c r="H203" s="49">
        <f t="shared" si="9"/>
        <v>0</v>
      </c>
      <c r="I203" s="134">
        <v>0</v>
      </c>
    </row>
    <row r="204" spans="1:9" ht="17.25" customHeight="1">
      <c r="A204" s="46">
        <v>1208</v>
      </c>
      <c r="B204" s="153" t="s">
        <v>81</v>
      </c>
      <c r="C204" s="153"/>
      <c r="D204" s="47">
        <v>0</v>
      </c>
      <c r="E204" s="47">
        <v>0</v>
      </c>
      <c r="F204" s="47">
        <v>0</v>
      </c>
      <c r="G204" s="48">
        <v>0</v>
      </c>
      <c r="H204" s="49">
        <f t="shared" si="9"/>
        <v>0</v>
      </c>
      <c r="I204" s="134">
        <v>0</v>
      </c>
    </row>
    <row r="205" spans="1:9" ht="17.25" customHeight="1" thickBot="1">
      <c r="A205" s="51"/>
      <c r="B205" s="154" t="s">
        <v>82</v>
      </c>
      <c r="C205" s="154"/>
      <c r="D205" s="52">
        <f>SUM(D197:D204)</f>
        <v>0</v>
      </c>
      <c r="E205" s="52">
        <f>SUM(E197:E204)</f>
        <v>0</v>
      </c>
      <c r="F205" s="52">
        <f>SUM(F197:F204)</f>
        <v>0</v>
      </c>
      <c r="G205" s="53"/>
      <c r="H205" s="52">
        <f>SUM(H197:H204)</f>
        <v>0</v>
      </c>
      <c r="I205" s="52">
        <f>SUM(I197:I204)</f>
        <v>0</v>
      </c>
    </row>
    <row r="206" spans="1:8" ht="9" customHeight="1">
      <c r="A206" s="149"/>
      <c r="B206" s="149"/>
      <c r="C206" s="149"/>
      <c r="D206" s="149"/>
      <c r="E206" s="149"/>
      <c r="F206" s="149"/>
      <c r="G206" s="149"/>
      <c r="H206" s="149"/>
    </row>
    <row r="207" spans="1:9" ht="21.75" customHeight="1">
      <c r="A207" s="54">
        <v>13</v>
      </c>
      <c r="B207" s="156" t="s">
        <v>209</v>
      </c>
      <c r="C207" s="157"/>
      <c r="D207" s="157"/>
      <c r="E207" s="157"/>
      <c r="F207" s="157"/>
      <c r="G207" s="157"/>
      <c r="H207" s="157"/>
      <c r="I207" s="158"/>
    </row>
    <row r="208" spans="1:9" ht="17.25" customHeight="1">
      <c r="A208" s="46">
        <v>1301</v>
      </c>
      <c r="B208" s="155" t="s">
        <v>210</v>
      </c>
      <c r="C208" s="155"/>
      <c r="D208" s="132">
        <v>0</v>
      </c>
      <c r="E208" s="132">
        <v>0</v>
      </c>
      <c r="F208" s="132">
        <v>0</v>
      </c>
      <c r="G208" s="133">
        <v>0</v>
      </c>
      <c r="H208" s="134">
        <f>(F208-E208)*G208</f>
        <v>0</v>
      </c>
      <c r="I208" s="134">
        <v>0</v>
      </c>
    </row>
    <row r="209" spans="1:9" ht="17.25" customHeight="1">
      <c r="A209" s="46">
        <v>1302</v>
      </c>
      <c r="B209" s="152" t="s">
        <v>211</v>
      </c>
      <c r="C209" s="152"/>
      <c r="D209" s="47">
        <v>0</v>
      </c>
      <c r="E209" s="47">
        <v>0</v>
      </c>
      <c r="F209" s="47">
        <v>0</v>
      </c>
      <c r="G209" s="48">
        <v>0</v>
      </c>
      <c r="H209" s="49">
        <f>(F209-E209)*G209</f>
        <v>0</v>
      </c>
      <c r="I209" s="134">
        <v>0</v>
      </c>
    </row>
    <row r="210" spans="1:9" ht="17.25" customHeight="1">
      <c r="A210" s="46">
        <v>1303</v>
      </c>
      <c r="B210" s="152" t="s">
        <v>212</v>
      </c>
      <c r="C210" s="152"/>
      <c r="D210" s="47">
        <v>0</v>
      </c>
      <c r="E210" s="47">
        <v>0</v>
      </c>
      <c r="F210" s="47">
        <v>0</v>
      </c>
      <c r="G210" s="48">
        <v>0</v>
      </c>
      <c r="H210" s="49">
        <f>(F210-E210)*G210</f>
        <v>0</v>
      </c>
      <c r="I210" s="134">
        <v>0</v>
      </c>
    </row>
    <row r="211" spans="1:9" ht="17.25" customHeight="1">
      <c r="A211" s="46">
        <v>1304</v>
      </c>
      <c r="B211" s="152" t="s">
        <v>213</v>
      </c>
      <c r="C211" s="152"/>
      <c r="D211" s="47">
        <v>0</v>
      </c>
      <c r="E211" s="47">
        <v>0</v>
      </c>
      <c r="F211" s="47">
        <v>0</v>
      </c>
      <c r="G211" s="48">
        <v>0</v>
      </c>
      <c r="H211" s="49">
        <f>(F211-E211)*G211</f>
        <v>0</v>
      </c>
      <c r="I211" s="134">
        <v>0</v>
      </c>
    </row>
    <row r="212" spans="1:9" ht="17.25" customHeight="1">
      <c r="A212" s="46">
        <v>1305</v>
      </c>
      <c r="B212" s="153" t="s">
        <v>81</v>
      </c>
      <c r="C212" s="153"/>
      <c r="D212" s="47">
        <v>0</v>
      </c>
      <c r="E212" s="47">
        <v>0</v>
      </c>
      <c r="F212" s="47">
        <v>0</v>
      </c>
      <c r="G212" s="48">
        <v>0</v>
      </c>
      <c r="H212" s="49">
        <f>(F212-E212)*G212</f>
        <v>0</v>
      </c>
      <c r="I212" s="134">
        <v>0</v>
      </c>
    </row>
    <row r="213" spans="1:9" ht="17.25" customHeight="1" thickBot="1">
      <c r="A213" s="51"/>
      <c r="B213" s="154" t="s">
        <v>82</v>
      </c>
      <c r="C213" s="154"/>
      <c r="D213" s="52">
        <f>SUM(D208:D212)</f>
        <v>0</v>
      </c>
      <c r="E213" s="52">
        <f>SUM(E208:E212)</f>
        <v>0</v>
      </c>
      <c r="F213" s="52">
        <f>SUM(F208:F212)</f>
        <v>0</v>
      </c>
      <c r="G213" s="53"/>
      <c r="H213" s="52">
        <f>SUM(H208:H212)</f>
        <v>0</v>
      </c>
      <c r="I213" s="52">
        <f>SUM(I208:I212)</f>
        <v>0</v>
      </c>
    </row>
    <row r="214" spans="1:8" ht="9" customHeight="1">
      <c r="A214" s="149"/>
      <c r="B214" s="149"/>
      <c r="C214" s="149"/>
      <c r="D214" s="149"/>
      <c r="E214" s="149"/>
      <c r="F214" s="149"/>
      <c r="G214" s="149"/>
      <c r="H214" s="149"/>
    </row>
    <row r="215" spans="1:9" ht="21.75" customHeight="1">
      <c r="A215" s="54">
        <v>14</v>
      </c>
      <c r="B215" s="156" t="s">
        <v>214</v>
      </c>
      <c r="C215" s="157"/>
      <c r="D215" s="157"/>
      <c r="E215" s="157"/>
      <c r="F215" s="157"/>
      <c r="G215" s="157"/>
      <c r="H215" s="157"/>
      <c r="I215" s="158"/>
    </row>
    <row r="216" spans="1:9" ht="17.25" customHeight="1">
      <c r="A216" s="46">
        <v>1401</v>
      </c>
      <c r="B216" s="155" t="s">
        <v>215</v>
      </c>
      <c r="C216" s="155"/>
      <c r="D216" s="132">
        <v>0</v>
      </c>
      <c r="E216" s="132">
        <v>0</v>
      </c>
      <c r="F216" s="132">
        <v>0</v>
      </c>
      <c r="G216" s="133">
        <v>0</v>
      </c>
      <c r="H216" s="134">
        <f aca="true" t="shared" si="10" ref="H216:H222">(F216-E216)*G216</f>
        <v>0</v>
      </c>
      <c r="I216" s="134">
        <v>0</v>
      </c>
    </row>
    <row r="217" spans="1:9" ht="17.25" customHeight="1">
      <c r="A217" s="46">
        <v>1402</v>
      </c>
      <c r="B217" s="152" t="s">
        <v>216</v>
      </c>
      <c r="C217" s="152"/>
      <c r="D217" s="47">
        <v>0</v>
      </c>
      <c r="E217" s="47">
        <v>0</v>
      </c>
      <c r="F217" s="47">
        <v>0</v>
      </c>
      <c r="G217" s="48">
        <v>0</v>
      </c>
      <c r="H217" s="49">
        <f t="shared" si="10"/>
        <v>0</v>
      </c>
      <c r="I217" s="134">
        <v>0</v>
      </c>
    </row>
    <row r="218" spans="1:9" ht="17.25" customHeight="1">
      <c r="A218" s="46">
        <v>1403</v>
      </c>
      <c r="B218" s="152" t="s">
        <v>217</v>
      </c>
      <c r="C218" s="152"/>
      <c r="D218" s="47">
        <v>0</v>
      </c>
      <c r="E218" s="47">
        <v>0</v>
      </c>
      <c r="F218" s="47">
        <v>0</v>
      </c>
      <c r="G218" s="48">
        <v>0</v>
      </c>
      <c r="H218" s="49">
        <f t="shared" si="10"/>
        <v>0</v>
      </c>
      <c r="I218" s="134">
        <v>0</v>
      </c>
    </row>
    <row r="219" spans="1:9" ht="17.25" customHeight="1">
      <c r="A219" s="46">
        <v>1404</v>
      </c>
      <c r="B219" s="152" t="s">
        <v>218</v>
      </c>
      <c r="C219" s="152"/>
      <c r="D219" s="47">
        <v>0</v>
      </c>
      <c r="E219" s="47">
        <v>0</v>
      </c>
      <c r="F219" s="47">
        <v>0</v>
      </c>
      <c r="G219" s="48">
        <v>0</v>
      </c>
      <c r="H219" s="49">
        <f t="shared" si="10"/>
        <v>0</v>
      </c>
      <c r="I219" s="134">
        <v>0</v>
      </c>
    </row>
    <row r="220" spans="1:9" ht="17.25" customHeight="1">
      <c r="A220" s="46">
        <v>1405</v>
      </c>
      <c r="B220" s="152" t="s">
        <v>219</v>
      </c>
      <c r="C220" s="152"/>
      <c r="D220" s="47">
        <v>0</v>
      </c>
      <c r="E220" s="47">
        <v>0</v>
      </c>
      <c r="F220" s="47">
        <v>0</v>
      </c>
      <c r="G220" s="48">
        <v>0</v>
      </c>
      <c r="H220" s="49">
        <f t="shared" si="10"/>
        <v>0</v>
      </c>
      <c r="I220" s="134">
        <v>0</v>
      </c>
    </row>
    <row r="221" spans="1:9" ht="17.25" customHeight="1">
      <c r="A221" s="46">
        <v>1406</v>
      </c>
      <c r="B221" s="152" t="s">
        <v>220</v>
      </c>
      <c r="C221" s="152"/>
      <c r="D221" s="47">
        <v>0</v>
      </c>
      <c r="E221" s="47">
        <v>0</v>
      </c>
      <c r="F221" s="47">
        <v>0</v>
      </c>
      <c r="G221" s="48">
        <v>0</v>
      </c>
      <c r="H221" s="49">
        <f t="shared" si="10"/>
        <v>0</v>
      </c>
      <c r="I221" s="134">
        <v>0</v>
      </c>
    </row>
    <row r="222" spans="1:9" ht="17.25" customHeight="1">
      <c r="A222" s="46">
        <v>1407</v>
      </c>
      <c r="B222" s="153" t="s">
        <v>81</v>
      </c>
      <c r="C222" s="153"/>
      <c r="D222" s="47">
        <v>0</v>
      </c>
      <c r="E222" s="47">
        <v>0</v>
      </c>
      <c r="F222" s="47">
        <v>0</v>
      </c>
      <c r="G222" s="48">
        <v>0</v>
      </c>
      <c r="H222" s="49">
        <f t="shared" si="10"/>
        <v>0</v>
      </c>
      <c r="I222" s="134">
        <v>0</v>
      </c>
    </row>
    <row r="223" spans="1:9" ht="17.25" customHeight="1" thickBot="1">
      <c r="A223" s="51"/>
      <c r="B223" s="154" t="s">
        <v>82</v>
      </c>
      <c r="C223" s="154"/>
      <c r="D223" s="52">
        <f>SUM(D216:D222)</f>
        <v>0</v>
      </c>
      <c r="E223" s="52">
        <f>SUM(E216:E222)</f>
        <v>0</v>
      </c>
      <c r="F223" s="52">
        <f>SUM(F216:F222)</f>
        <v>0</v>
      </c>
      <c r="G223" s="53"/>
      <c r="H223" s="52">
        <f>SUM(H216:H222)</f>
        <v>0</v>
      </c>
      <c r="I223" s="52">
        <f>SUM(I216:I222)</f>
        <v>0</v>
      </c>
    </row>
    <row r="224" spans="1:8" ht="9" customHeight="1">
      <c r="A224" s="149"/>
      <c r="B224" s="149"/>
      <c r="C224" s="149"/>
      <c r="D224" s="149"/>
      <c r="E224" s="149"/>
      <c r="F224" s="149"/>
      <c r="G224" s="149"/>
      <c r="H224" s="149"/>
    </row>
    <row r="225" spans="1:9" ht="21.75" customHeight="1">
      <c r="A225" s="54">
        <v>15</v>
      </c>
      <c r="B225" s="156" t="s">
        <v>221</v>
      </c>
      <c r="C225" s="157"/>
      <c r="D225" s="157"/>
      <c r="E225" s="157"/>
      <c r="F225" s="157"/>
      <c r="G225" s="157"/>
      <c r="H225" s="157"/>
      <c r="I225" s="158"/>
    </row>
    <row r="226" spans="1:9" ht="17.25" customHeight="1">
      <c r="A226" s="46">
        <v>1501</v>
      </c>
      <c r="B226" s="155" t="s">
        <v>222</v>
      </c>
      <c r="C226" s="155"/>
      <c r="D226" s="132">
        <v>0</v>
      </c>
      <c r="E226" s="132">
        <v>0</v>
      </c>
      <c r="F226" s="132">
        <v>0</v>
      </c>
      <c r="G226" s="133">
        <v>0</v>
      </c>
      <c r="H226" s="134">
        <f aca="true" t="shared" si="11" ref="H226:H232">(F226-E226)*G226</f>
        <v>0</v>
      </c>
      <c r="I226" s="134">
        <v>0</v>
      </c>
    </row>
    <row r="227" spans="1:9" ht="17.25" customHeight="1">
      <c r="A227" s="46">
        <v>1502</v>
      </c>
      <c r="B227" s="152" t="s">
        <v>223</v>
      </c>
      <c r="C227" s="152"/>
      <c r="D227" s="47">
        <v>0</v>
      </c>
      <c r="E227" s="47">
        <v>0</v>
      </c>
      <c r="F227" s="47">
        <v>0</v>
      </c>
      <c r="G227" s="48">
        <v>0</v>
      </c>
      <c r="H227" s="49">
        <f t="shared" si="11"/>
        <v>0</v>
      </c>
      <c r="I227" s="134">
        <v>0</v>
      </c>
    </row>
    <row r="228" spans="1:9" ht="17.25" customHeight="1">
      <c r="A228" s="46">
        <v>1503</v>
      </c>
      <c r="B228" s="152" t="s">
        <v>224</v>
      </c>
      <c r="C228" s="152"/>
      <c r="D228" s="47">
        <v>0</v>
      </c>
      <c r="E228" s="47">
        <v>0</v>
      </c>
      <c r="F228" s="47">
        <v>0</v>
      </c>
      <c r="G228" s="48">
        <v>0</v>
      </c>
      <c r="H228" s="49">
        <f t="shared" si="11"/>
        <v>0</v>
      </c>
      <c r="I228" s="134">
        <v>0</v>
      </c>
    </row>
    <row r="229" spans="1:9" ht="17.25" customHeight="1">
      <c r="A229" s="46">
        <v>1504</v>
      </c>
      <c r="B229" s="152" t="s">
        <v>225</v>
      </c>
      <c r="C229" s="152"/>
      <c r="D229" s="47">
        <v>0</v>
      </c>
      <c r="E229" s="47">
        <v>0</v>
      </c>
      <c r="F229" s="47">
        <v>0</v>
      </c>
      <c r="G229" s="48">
        <v>0</v>
      </c>
      <c r="H229" s="49">
        <f t="shared" si="11"/>
        <v>0</v>
      </c>
      <c r="I229" s="134">
        <v>0</v>
      </c>
    </row>
    <row r="230" spans="1:9" ht="17.25" customHeight="1">
      <c r="A230" s="46">
        <v>1505</v>
      </c>
      <c r="B230" s="152" t="s">
        <v>226</v>
      </c>
      <c r="C230" s="152"/>
      <c r="D230" s="47">
        <v>0</v>
      </c>
      <c r="E230" s="47">
        <v>0</v>
      </c>
      <c r="F230" s="47">
        <v>0</v>
      </c>
      <c r="G230" s="48">
        <v>0</v>
      </c>
      <c r="H230" s="49">
        <f t="shared" si="11"/>
        <v>0</v>
      </c>
      <c r="I230" s="134">
        <v>0</v>
      </c>
    </row>
    <row r="231" spans="1:9" ht="17.25" customHeight="1">
      <c r="A231" s="46">
        <v>1506</v>
      </c>
      <c r="B231" s="152" t="s">
        <v>227</v>
      </c>
      <c r="C231" s="152"/>
      <c r="D231" s="47">
        <v>0</v>
      </c>
      <c r="E231" s="47">
        <v>0</v>
      </c>
      <c r="F231" s="47">
        <v>0</v>
      </c>
      <c r="G231" s="48">
        <v>0</v>
      </c>
      <c r="H231" s="49">
        <f t="shared" si="11"/>
        <v>0</v>
      </c>
      <c r="I231" s="134">
        <v>0</v>
      </c>
    </row>
    <row r="232" spans="1:9" ht="17.25" customHeight="1">
      <c r="A232" s="46">
        <v>1507</v>
      </c>
      <c r="B232" s="153" t="s">
        <v>81</v>
      </c>
      <c r="C232" s="153"/>
      <c r="D232" s="47">
        <v>0</v>
      </c>
      <c r="E232" s="47">
        <v>0</v>
      </c>
      <c r="F232" s="47">
        <v>0</v>
      </c>
      <c r="G232" s="48">
        <v>0</v>
      </c>
      <c r="H232" s="49">
        <f t="shared" si="11"/>
        <v>0</v>
      </c>
      <c r="I232" s="134">
        <v>0</v>
      </c>
    </row>
    <row r="233" spans="1:9" ht="17.25" customHeight="1" thickBot="1">
      <c r="A233" s="51"/>
      <c r="B233" s="154" t="s">
        <v>82</v>
      </c>
      <c r="C233" s="154"/>
      <c r="D233" s="52">
        <f>SUM(D226:D232)</f>
        <v>0</v>
      </c>
      <c r="E233" s="52">
        <f>SUM(E226:E232)</f>
        <v>0</v>
      </c>
      <c r="F233" s="52">
        <f>SUM(F226:F232)</f>
        <v>0</v>
      </c>
      <c r="G233" s="53"/>
      <c r="H233" s="52">
        <f>SUM(H226:H232)</f>
        <v>0</v>
      </c>
      <c r="I233" s="52">
        <f>SUM(I226:I232)</f>
        <v>0</v>
      </c>
    </row>
    <row r="234" spans="1:8" ht="9" customHeight="1">
      <c r="A234" s="149"/>
      <c r="B234" s="149"/>
      <c r="C234" s="149"/>
      <c r="D234" s="149"/>
      <c r="E234" s="149"/>
      <c r="F234" s="149"/>
      <c r="G234" s="149"/>
      <c r="H234" s="149"/>
    </row>
    <row r="235" spans="1:9" ht="21.75" customHeight="1">
      <c r="A235" s="54">
        <v>16</v>
      </c>
      <c r="B235" s="156" t="s">
        <v>228</v>
      </c>
      <c r="C235" s="157"/>
      <c r="D235" s="157"/>
      <c r="E235" s="157"/>
      <c r="F235" s="157"/>
      <c r="G235" s="157"/>
      <c r="H235" s="157"/>
      <c r="I235" s="158"/>
    </row>
    <row r="236" spans="1:9" ht="17.25" customHeight="1">
      <c r="A236" s="46">
        <v>1601</v>
      </c>
      <c r="B236" s="155" t="s">
        <v>229</v>
      </c>
      <c r="C236" s="155"/>
      <c r="D236" s="134">
        <v>0</v>
      </c>
      <c r="E236" s="134">
        <v>0</v>
      </c>
      <c r="F236" s="134">
        <v>0</v>
      </c>
      <c r="G236" s="137">
        <v>0</v>
      </c>
      <c r="H236" s="134">
        <f aca="true" t="shared" si="12" ref="H236:H247">(F236-E236)*G236</f>
        <v>0</v>
      </c>
      <c r="I236" s="134">
        <v>0</v>
      </c>
    </row>
    <row r="237" spans="1:9" ht="17.25" customHeight="1">
      <c r="A237" s="46">
        <v>1602</v>
      </c>
      <c r="B237" s="152" t="s">
        <v>230</v>
      </c>
      <c r="C237" s="152"/>
      <c r="D237" s="49">
        <v>0</v>
      </c>
      <c r="E237" s="49">
        <v>0</v>
      </c>
      <c r="F237" s="49">
        <v>0</v>
      </c>
      <c r="G237" s="55">
        <v>0</v>
      </c>
      <c r="H237" s="49">
        <f t="shared" si="12"/>
        <v>0</v>
      </c>
      <c r="I237" s="134">
        <v>0</v>
      </c>
    </row>
    <row r="238" spans="1:9" ht="17.25" customHeight="1">
      <c r="A238" s="46">
        <v>1603</v>
      </c>
      <c r="B238" s="152" t="s">
        <v>231</v>
      </c>
      <c r="C238" s="152"/>
      <c r="D238" s="49">
        <v>0</v>
      </c>
      <c r="E238" s="49">
        <v>0</v>
      </c>
      <c r="F238" s="49">
        <v>0</v>
      </c>
      <c r="G238" s="55">
        <v>0</v>
      </c>
      <c r="H238" s="49">
        <f t="shared" si="12"/>
        <v>0</v>
      </c>
      <c r="I238" s="134">
        <v>0</v>
      </c>
    </row>
    <row r="239" spans="1:9" ht="17.25" customHeight="1">
      <c r="A239" s="46">
        <v>1604</v>
      </c>
      <c r="B239" s="152" t="s">
        <v>232</v>
      </c>
      <c r="C239" s="152"/>
      <c r="D239" s="49">
        <v>0</v>
      </c>
      <c r="E239" s="49">
        <v>0</v>
      </c>
      <c r="F239" s="49">
        <v>0</v>
      </c>
      <c r="G239" s="55">
        <v>0</v>
      </c>
      <c r="H239" s="49">
        <f t="shared" si="12"/>
        <v>0</v>
      </c>
      <c r="I239" s="134">
        <v>0</v>
      </c>
    </row>
    <row r="240" spans="1:9" ht="17.25" customHeight="1">
      <c r="A240" s="46">
        <v>1605</v>
      </c>
      <c r="B240" s="152" t="s">
        <v>233</v>
      </c>
      <c r="C240" s="152"/>
      <c r="D240" s="49">
        <v>0</v>
      </c>
      <c r="E240" s="49">
        <v>0</v>
      </c>
      <c r="F240" s="49">
        <v>0</v>
      </c>
      <c r="G240" s="55">
        <v>0</v>
      </c>
      <c r="H240" s="49">
        <f t="shared" si="12"/>
        <v>0</v>
      </c>
      <c r="I240" s="134">
        <v>0</v>
      </c>
    </row>
    <row r="241" spans="1:9" ht="17.25" customHeight="1">
      <c r="A241" s="46">
        <v>1606</v>
      </c>
      <c r="B241" s="152" t="s">
        <v>217</v>
      </c>
      <c r="C241" s="152"/>
      <c r="D241" s="49">
        <v>0</v>
      </c>
      <c r="E241" s="49">
        <v>0</v>
      </c>
      <c r="F241" s="49">
        <v>0</v>
      </c>
      <c r="G241" s="55">
        <v>0</v>
      </c>
      <c r="H241" s="49">
        <f t="shared" si="12"/>
        <v>0</v>
      </c>
      <c r="I241" s="134">
        <v>0</v>
      </c>
    </row>
    <row r="242" spans="1:9" ht="17.25" customHeight="1">
      <c r="A242" s="46">
        <v>1607</v>
      </c>
      <c r="B242" s="152" t="s">
        <v>234</v>
      </c>
      <c r="C242" s="152"/>
      <c r="D242" s="49">
        <v>0</v>
      </c>
      <c r="E242" s="49">
        <v>0</v>
      </c>
      <c r="F242" s="49">
        <v>0</v>
      </c>
      <c r="G242" s="55">
        <v>0</v>
      </c>
      <c r="H242" s="49">
        <f t="shared" si="12"/>
        <v>0</v>
      </c>
      <c r="I242" s="134">
        <v>0</v>
      </c>
    </row>
    <row r="243" spans="1:9" ht="17.25" customHeight="1">
      <c r="A243" s="46">
        <v>1608</v>
      </c>
      <c r="B243" s="152" t="s">
        <v>235</v>
      </c>
      <c r="C243" s="152"/>
      <c r="D243" s="49">
        <v>0</v>
      </c>
      <c r="E243" s="49">
        <v>0</v>
      </c>
      <c r="F243" s="49">
        <v>0</v>
      </c>
      <c r="G243" s="55">
        <v>0</v>
      </c>
      <c r="H243" s="49">
        <f t="shared" si="12"/>
        <v>0</v>
      </c>
      <c r="I243" s="134">
        <v>0</v>
      </c>
    </row>
    <row r="244" spans="1:9" ht="17.25" customHeight="1">
      <c r="A244" s="46">
        <v>1609</v>
      </c>
      <c r="B244" s="152" t="s">
        <v>236</v>
      </c>
      <c r="C244" s="152"/>
      <c r="D244" s="49">
        <v>0</v>
      </c>
      <c r="E244" s="49">
        <v>0</v>
      </c>
      <c r="F244" s="49">
        <v>0</v>
      </c>
      <c r="G244" s="55">
        <v>0</v>
      </c>
      <c r="H244" s="49">
        <f t="shared" si="12"/>
        <v>0</v>
      </c>
      <c r="I244" s="134">
        <v>0</v>
      </c>
    </row>
    <row r="245" spans="1:9" ht="17.25" customHeight="1">
      <c r="A245" s="46">
        <v>1610</v>
      </c>
      <c r="B245" s="152" t="s">
        <v>237</v>
      </c>
      <c r="C245" s="152"/>
      <c r="D245" s="49">
        <v>0</v>
      </c>
      <c r="E245" s="49">
        <v>0</v>
      </c>
      <c r="F245" s="49">
        <v>0</v>
      </c>
      <c r="G245" s="55">
        <v>0</v>
      </c>
      <c r="H245" s="49">
        <f t="shared" si="12"/>
        <v>0</v>
      </c>
      <c r="I245" s="134">
        <v>0</v>
      </c>
    </row>
    <row r="246" spans="1:9" ht="17.25" customHeight="1">
      <c r="A246" s="46">
        <v>1611</v>
      </c>
      <c r="B246" s="152" t="s">
        <v>238</v>
      </c>
      <c r="C246" s="152"/>
      <c r="D246" s="49">
        <v>0</v>
      </c>
      <c r="E246" s="49">
        <v>0</v>
      </c>
      <c r="F246" s="49">
        <v>0</v>
      </c>
      <c r="G246" s="55">
        <v>0</v>
      </c>
      <c r="H246" s="49">
        <f t="shared" si="12"/>
        <v>0</v>
      </c>
      <c r="I246" s="134">
        <v>0</v>
      </c>
    </row>
    <row r="247" spans="1:9" ht="17.25" customHeight="1">
      <c r="A247" s="46">
        <v>1612</v>
      </c>
      <c r="B247" s="153" t="s">
        <v>81</v>
      </c>
      <c r="C247" s="153"/>
      <c r="D247" s="49">
        <v>0</v>
      </c>
      <c r="E247" s="49">
        <v>0</v>
      </c>
      <c r="F247" s="49">
        <v>0</v>
      </c>
      <c r="G247" s="55">
        <v>0</v>
      </c>
      <c r="H247" s="49">
        <f t="shared" si="12"/>
        <v>0</v>
      </c>
      <c r="I247" s="134">
        <v>0</v>
      </c>
    </row>
    <row r="248" spans="1:9" ht="17.25" customHeight="1" thickBot="1">
      <c r="A248" s="51"/>
      <c r="B248" s="154" t="s">
        <v>82</v>
      </c>
      <c r="C248" s="154"/>
      <c r="D248" s="52">
        <f>SUM(D236:D247)</f>
        <v>0</v>
      </c>
      <c r="E248" s="52">
        <f>SUM(E236:E247)</f>
        <v>0</v>
      </c>
      <c r="F248" s="52">
        <f>SUM(F236:F247)</f>
        <v>0</v>
      </c>
      <c r="G248" s="53"/>
      <c r="H248" s="52">
        <f>SUM(H236:H247)</f>
        <v>0</v>
      </c>
      <c r="I248" s="52">
        <f>SUM(I236:I247)</f>
        <v>0</v>
      </c>
    </row>
    <row r="249" spans="1:8" ht="9" customHeight="1">
      <c r="A249" s="149"/>
      <c r="B249" s="149"/>
      <c r="C249" s="149"/>
      <c r="D249" s="149"/>
      <c r="E249" s="149"/>
      <c r="F249" s="149"/>
      <c r="G249" s="149"/>
      <c r="H249" s="149"/>
    </row>
    <row r="250" spans="1:9" ht="21.75" customHeight="1">
      <c r="A250" s="54">
        <v>17</v>
      </c>
      <c r="B250" s="156" t="s">
        <v>239</v>
      </c>
      <c r="C250" s="157"/>
      <c r="D250" s="157"/>
      <c r="E250" s="157"/>
      <c r="F250" s="157"/>
      <c r="G250" s="157"/>
      <c r="H250" s="157"/>
      <c r="I250" s="158"/>
    </row>
    <row r="251" spans="1:9" ht="17.25" customHeight="1">
      <c r="A251" s="46">
        <v>1701</v>
      </c>
      <c r="B251" s="155" t="s">
        <v>240</v>
      </c>
      <c r="C251" s="155"/>
      <c r="D251" s="132">
        <v>0</v>
      </c>
      <c r="E251" s="132">
        <v>0</v>
      </c>
      <c r="F251" s="132">
        <v>0</v>
      </c>
      <c r="G251" s="133">
        <v>0</v>
      </c>
      <c r="H251" s="134">
        <f aca="true" t="shared" si="13" ref="H251:H267">(F251-E251)*G251</f>
        <v>0</v>
      </c>
      <c r="I251" s="134">
        <v>0</v>
      </c>
    </row>
    <row r="252" spans="1:9" ht="17.25" customHeight="1">
      <c r="A252" s="46">
        <v>1702</v>
      </c>
      <c r="B252" s="152" t="s">
        <v>241</v>
      </c>
      <c r="C252" s="152"/>
      <c r="D252" s="47">
        <v>0</v>
      </c>
      <c r="E252" s="47">
        <v>0</v>
      </c>
      <c r="F252" s="47">
        <v>0</v>
      </c>
      <c r="G252" s="48">
        <v>0</v>
      </c>
      <c r="H252" s="49">
        <f t="shared" si="13"/>
        <v>0</v>
      </c>
      <c r="I252" s="134">
        <v>0</v>
      </c>
    </row>
    <row r="253" spans="1:9" ht="17.25" customHeight="1">
      <c r="A253" s="46">
        <v>1703</v>
      </c>
      <c r="B253" s="152" t="s">
        <v>242</v>
      </c>
      <c r="C253" s="152"/>
      <c r="D253" s="47">
        <v>0</v>
      </c>
      <c r="E253" s="47">
        <v>0</v>
      </c>
      <c r="F253" s="47">
        <v>0</v>
      </c>
      <c r="G253" s="48">
        <v>0</v>
      </c>
      <c r="H253" s="49">
        <f t="shared" si="13"/>
        <v>0</v>
      </c>
      <c r="I253" s="134">
        <v>0</v>
      </c>
    </row>
    <row r="254" spans="1:9" ht="17.25" customHeight="1">
      <c r="A254" s="46">
        <v>1704</v>
      </c>
      <c r="B254" s="152" t="s">
        <v>243</v>
      </c>
      <c r="C254" s="152"/>
      <c r="D254" s="47">
        <v>0</v>
      </c>
      <c r="E254" s="47">
        <v>0</v>
      </c>
      <c r="F254" s="47">
        <v>0</v>
      </c>
      <c r="G254" s="48">
        <v>0</v>
      </c>
      <c r="H254" s="49">
        <f t="shared" si="13"/>
        <v>0</v>
      </c>
      <c r="I254" s="134">
        <v>0</v>
      </c>
    </row>
    <row r="255" spans="1:9" ht="17.25" customHeight="1">
      <c r="A255" s="46">
        <v>1705</v>
      </c>
      <c r="B255" s="152" t="s">
        <v>244</v>
      </c>
      <c r="C255" s="152"/>
      <c r="D255" s="47">
        <v>0</v>
      </c>
      <c r="E255" s="47">
        <v>0</v>
      </c>
      <c r="F255" s="47">
        <v>0</v>
      </c>
      <c r="G255" s="48">
        <v>0</v>
      </c>
      <c r="H255" s="49">
        <f t="shared" si="13"/>
        <v>0</v>
      </c>
      <c r="I255" s="134">
        <v>0</v>
      </c>
    </row>
    <row r="256" spans="1:9" ht="17.25" customHeight="1">
      <c r="A256" s="46">
        <v>1706</v>
      </c>
      <c r="B256" s="152" t="s">
        <v>245</v>
      </c>
      <c r="C256" s="152"/>
      <c r="D256" s="47">
        <v>0</v>
      </c>
      <c r="E256" s="47">
        <v>0</v>
      </c>
      <c r="F256" s="47">
        <v>0</v>
      </c>
      <c r="G256" s="48">
        <v>0</v>
      </c>
      <c r="H256" s="49">
        <f t="shared" si="13"/>
        <v>0</v>
      </c>
      <c r="I256" s="134">
        <v>0</v>
      </c>
    </row>
    <row r="257" spans="1:9" ht="17.25" customHeight="1">
      <c r="A257" s="46">
        <v>1707</v>
      </c>
      <c r="B257" s="152" t="s">
        <v>246</v>
      </c>
      <c r="C257" s="152"/>
      <c r="D257" s="47">
        <v>0</v>
      </c>
      <c r="E257" s="47">
        <v>0</v>
      </c>
      <c r="F257" s="47">
        <v>0</v>
      </c>
      <c r="G257" s="48">
        <v>0</v>
      </c>
      <c r="H257" s="49">
        <f t="shared" si="13"/>
        <v>0</v>
      </c>
      <c r="I257" s="134">
        <v>0</v>
      </c>
    </row>
    <row r="258" spans="1:9" ht="17.25" customHeight="1">
      <c r="A258" s="46">
        <v>1708</v>
      </c>
      <c r="B258" s="152" t="s">
        <v>247</v>
      </c>
      <c r="C258" s="152"/>
      <c r="D258" s="47">
        <v>0</v>
      </c>
      <c r="E258" s="47">
        <v>0</v>
      </c>
      <c r="F258" s="47">
        <v>0</v>
      </c>
      <c r="G258" s="48">
        <v>0</v>
      </c>
      <c r="H258" s="49">
        <f t="shared" si="13"/>
        <v>0</v>
      </c>
      <c r="I258" s="134">
        <v>0</v>
      </c>
    </row>
    <row r="259" spans="1:9" ht="17.25" customHeight="1">
      <c r="A259" s="46">
        <v>1709</v>
      </c>
      <c r="B259" s="152" t="s">
        <v>248</v>
      </c>
      <c r="C259" s="152"/>
      <c r="D259" s="47">
        <v>0</v>
      </c>
      <c r="E259" s="47">
        <v>0</v>
      </c>
      <c r="F259" s="47">
        <v>0</v>
      </c>
      <c r="G259" s="48">
        <v>0</v>
      </c>
      <c r="H259" s="49">
        <f t="shared" si="13"/>
        <v>0</v>
      </c>
      <c r="I259" s="134">
        <v>0</v>
      </c>
    </row>
    <row r="260" spans="1:9" ht="17.25" customHeight="1">
      <c r="A260" s="46">
        <v>1710</v>
      </c>
      <c r="B260" s="152" t="s">
        <v>249</v>
      </c>
      <c r="C260" s="152"/>
      <c r="D260" s="47">
        <v>0</v>
      </c>
      <c r="E260" s="47">
        <v>0</v>
      </c>
      <c r="F260" s="47">
        <v>0</v>
      </c>
      <c r="G260" s="48">
        <v>0</v>
      </c>
      <c r="H260" s="49">
        <f t="shared" si="13"/>
        <v>0</v>
      </c>
      <c r="I260" s="134">
        <v>0</v>
      </c>
    </row>
    <row r="261" spans="1:9" ht="17.25" customHeight="1">
      <c r="A261" s="46">
        <v>1711</v>
      </c>
      <c r="B261" s="152" t="s">
        <v>250</v>
      </c>
      <c r="C261" s="152"/>
      <c r="D261" s="47">
        <v>0</v>
      </c>
      <c r="E261" s="47">
        <v>0</v>
      </c>
      <c r="F261" s="47">
        <v>0</v>
      </c>
      <c r="G261" s="48">
        <v>0</v>
      </c>
      <c r="H261" s="49">
        <f t="shared" si="13"/>
        <v>0</v>
      </c>
      <c r="I261" s="134">
        <v>0</v>
      </c>
    </row>
    <row r="262" spans="1:9" ht="17.25" customHeight="1">
      <c r="A262" s="46">
        <v>1712</v>
      </c>
      <c r="B262" s="152" t="s">
        <v>251</v>
      </c>
      <c r="C262" s="152"/>
      <c r="D262" s="47">
        <v>0</v>
      </c>
      <c r="E262" s="47">
        <v>0</v>
      </c>
      <c r="F262" s="47">
        <v>0</v>
      </c>
      <c r="G262" s="48">
        <v>0</v>
      </c>
      <c r="H262" s="49">
        <f t="shared" si="13"/>
        <v>0</v>
      </c>
      <c r="I262" s="134">
        <v>0</v>
      </c>
    </row>
    <row r="263" spans="1:9" ht="17.25" customHeight="1">
      <c r="A263" s="46">
        <v>1713</v>
      </c>
      <c r="B263" s="152" t="s">
        <v>252</v>
      </c>
      <c r="C263" s="152"/>
      <c r="D263" s="47">
        <v>0</v>
      </c>
      <c r="E263" s="47">
        <v>0</v>
      </c>
      <c r="F263" s="47">
        <v>0</v>
      </c>
      <c r="G263" s="48">
        <v>0</v>
      </c>
      <c r="H263" s="49">
        <f t="shared" si="13"/>
        <v>0</v>
      </c>
      <c r="I263" s="134">
        <v>0</v>
      </c>
    </row>
    <row r="264" spans="1:9" ht="17.25" customHeight="1">
      <c r="A264" s="46">
        <v>1714</v>
      </c>
      <c r="B264" s="152" t="s">
        <v>253</v>
      </c>
      <c r="C264" s="152"/>
      <c r="D264" s="47">
        <v>0</v>
      </c>
      <c r="E264" s="47">
        <v>0</v>
      </c>
      <c r="F264" s="47">
        <v>0</v>
      </c>
      <c r="G264" s="48">
        <v>0</v>
      </c>
      <c r="H264" s="49">
        <f t="shared" si="13"/>
        <v>0</v>
      </c>
      <c r="I264" s="134">
        <v>0</v>
      </c>
    </row>
    <row r="265" spans="1:9" ht="17.25" customHeight="1">
      <c r="A265" s="46">
        <v>1715</v>
      </c>
      <c r="B265" s="152" t="s">
        <v>109</v>
      </c>
      <c r="C265" s="152"/>
      <c r="D265" s="47">
        <v>0</v>
      </c>
      <c r="E265" s="47">
        <v>0</v>
      </c>
      <c r="F265" s="47">
        <v>0</v>
      </c>
      <c r="G265" s="48">
        <v>0</v>
      </c>
      <c r="H265" s="49">
        <f t="shared" si="13"/>
        <v>0</v>
      </c>
      <c r="I265" s="134">
        <v>0</v>
      </c>
    </row>
    <row r="266" spans="1:9" ht="17.25" customHeight="1">
      <c r="A266" s="46">
        <v>1716</v>
      </c>
      <c r="B266" s="152" t="s">
        <v>254</v>
      </c>
      <c r="C266" s="152"/>
      <c r="D266" s="47">
        <v>0</v>
      </c>
      <c r="E266" s="47">
        <v>0</v>
      </c>
      <c r="F266" s="47">
        <v>0</v>
      </c>
      <c r="G266" s="48">
        <v>0</v>
      </c>
      <c r="H266" s="49">
        <f t="shared" si="13"/>
        <v>0</v>
      </c>
      <c r="I266" s="134">
        <v>0</v>
      </c>
    </row>
    <row r="267" spans="1:9" ht="17.25" customHeight="1">
      <c r="A267" s="46">
        <v>1717</v>
      </c>
      <c r="B267" s="153" t="s">
        <v>81</v>
      </c>
      <c r="C267" s="153"/>
      <c r="D267" s="47">
        <v>0</v>
      </c>
      <c r="E267" s="47">
        <v>0</v>
      </c>
      <c r="F267" s="47">
        <v>0</v>
      </c>
      <c r="G267" s="48">
        <v>0</v>
      </c>
      <c r="H267" s="49">
        <f t="shared" si="13"/>
        <v>0</v>
      </c>
      <c r="I267" s="134">
        <v>0</v>
      </c>
    </row>
    <row r="268" spans="1:9" ht="17.25" customHeight="1" thickBot="1">
      <c r="A268" s="51"/>
      <c r="B268" s="154" t="s">
        <v>82</v>
      </c>
      <c r="C268" s="154"/>
      <c r="D268" s="52">
        <f>SUM(D251:D267)</f>
        <v>0</v>
      </c>
      <c r="E268" s="52">
        <f>SUM(E251:E267)</f>
        <v>0</v>
      </c>
      <c r="F268" s="52">
        <f>SUM(F251:F267)</f>
        <v>0</v>
      </c>
      <c r="G268" s="53"/>
      <c r="H268" s="52">
        <f>SUM(H251:H267)</f>
        <v>0</v>
      </c>
      <c r="I268" s="52">
        <f>SUM(I251:I267)</f>
        <v>0</v>
      </c>
    </row>
    <row r="269" spans="1:8" ht="9" customHeight="1">
      <c r="A269" s="149"/>
      <c r="B269" s="149"/>
      <c r="C269" s="149"/>
      <c r="D269" s="149"/>
      <c r="E269" s="149"/>
      <c r="F269" s="149"/>
      <c r="G269" s="149"/>
      <c r="H269" s="149"/>
    </row>
    <row r="270" spans="1:9" ht="21.75" customHeight="1">
      <c r="A270" s="54">
        <v>18</v>
      </c>
      <c r="B270" s="156" t="s">
        <v>255</v>
      </c>
      <c r="C270" s="157"/>
      <c r="D270" s="157"/>
      <c r="E270" s="157"/>
      <c r="F270" s="157"/>
      <c r="G270" s="157"/>
      <c r="H270" s="157"/>
      <c r="I270" s="158"/>
    </row>
    <row r="271" spans="1:9" ht="17.25" customHeight="1">
      <c r="A271" s="46">
        <v>1801</v>
      </c>
      <c r="B271" s="155" t="s">
        <v>256</v>
      </c>
      <c r="C271" s="155"/>
      <c r="D271" s="132">
        <v>0</v>
      </c>
      <c r="E271" s="132">
        <v>0</v>
      </c>
      <c r="F271" s="132">
        <v>0</v>
      </c>
      <c r="G271" s="133">
        <v>0</v>
      </c>
      <c r="H271" s="134">
        <f aca="true" t="shared" si="14" ref="H271:H279">(F271-E271)*G271</f>
        <v>0</v>
      </c>
      <c r="I271" s="134">
        <v>0</v>
      </c>
    </row>
    <row r="272" spans="1:9" ht="17.25" customHeight="1">
      <c r="A272" s="46">
        <v>1802</v>
      </c>
      <c r="B272" s="152" t="s">
        <v>257</v>
      </c>
      <c r="C272" s="152"/>
      <c r="D272" s="47">
        <v>0</v>
      </c>
      <c r="E272" s="47">
        <v>0</v>
      </c>
      <c r="F272" s="47">
        <v>0</v>
      </c>
      <c r="G272" s="48">
        <v>0</v>
      </c>
      <c r="H272" s="49">
        <f t="shared" si="14"/>
        <v>0</v>
      </c>
      <c r="I272" s="49">
        <v>0</v>
      </c>
    </row>
    <row r="273" spans="1:9" ht="17.25" customHeight="1">
      <c r="A273" s="46">
        <v>1803</v>
      </c>
      <c r="B273" s="152" t="s">
        <v>258</v>
      </c>
      <c r="C273" s="152"/>
      <c r="D273" s="47">
        <v>0</v>
      </c>
      <c r="E273" s="47">
        <v>0</v>
      </c>
      <c r="F273" s="47">
        <v>0</v>
      </c>
      <c r="G273" s="48">
        <v>0</v>
      </c>
      <c r="H273" s="49">
        <f t="shared" si="14"/>
        <v>0</v>
      </c>
      <c r="I273" s="49">
        <v>0</v>
      </c>
    </row>
    <row r="274" spans="1:9" ht="17.25" customHeight="1">
      <c r="A274" s="46">
        <v>1804</v>
      </c>
      <c r="B274" s="152" t="s">
        <v>259</v>
      </c>
      <c r="C274" s="152"/>
      <c r="D274" s="47">
        <v>0</v>
      </c>
      <c r="E274" s="47">
        <v>0</v>
      </c>
      <c r="F274" s="47">
        <v>0</v>
      </c>
      <c r="G274" s="48">
        <v>0</v>
      </c>
      <c r="H274" s="49">
        <f t="shared" si="14"/>
        <v>0</v>
      </c>
      <c r="I274" s="49">
        <v>0</v>
      </c>
    </row>
    <row r="275" spans="1:9" ht="17.25" customHeight="1">
      <c r="A275" s="46">
        <v>1805</v>
      </c>
      <c r="B275" s="152" t="s">
        <v>217</v>
      </c>
      <c r="C275" s="152"/>
      <c r="D275" s="47">
        <v>0</v>
      </c>
      <c r="E275" s="47">
        <v>0</v>
      </c>
      <c r="F275" s="47">
        <v>0</v>
      </c>
      <c r="G275" s="48">
        <v>0</v>
      </c>
      <c r="H275" s="49">
        <f t="shared" si="14"/>
        <v>0</v>
      </c>
      <c r="I275" s="49">
        <v>0</v>
      </c>
    </row>
    <row r="276" spans="1:9" ht="17.25" customHeight="1">
      <c r="A276" s="46">
        <v>1806</v>
      </c>
      <c r="B276" s="152" t="s">
        <v>260</v>
      </c>
      <c r="C276" s="152"/>
      <c r="D276" s="47">
        <v>0</v>
      </c>
      <c r="E276" s="47">
        <v>0</v>
      </c>
      <c r="F276" s="47">
        <v>0</v>
      </c>
      <c r="G276" s="48">
        <v>0</v>
      </c>
      <c r="H276" s="49">
        <f t="shared" si="14"/>
        <v>0</v>
      </c>
      <c r="I276" s="49">
        <v>0</v>
      </c>
    </row>
    <row r="277" spans="1:9" ht="17.25" customHeight="1">
      <c r="A277" s="46">
        <v>1807</v>
      </c>
      <c r="B277" s="152" t="s">
        <v>188</v>
      </c>
      <c r="C277" s="152"/>
      <c r="D277" s="47">
        <v>0</v>
      </c>
      <c r="E277" s="47">
        <v>0</v>
      </c>
      <c r="F277" s="47">
        <v>0</v>
      </c>
      <c r="G277" s="48">
        <v>0</v>
      </c>
      <c r="H277" s="49">
        <f t="shared" si="14"/>
        <v>0</v>
      </c>
      <c r="I277" s="49">
        <v>0</v>
      </c>
    </row>
    <row r="278" spans="1:9" ht="17.25" customHeight="1">
      <c r="A278" s="46">
        <v>1808</v>
      </c>
      <c r="B278" s="152" t="s">
        <v>261</v>
      </c>
      <c r="C278" s="152"/>
      <c r="D278" s="47">
        <v>0</v>
      </c>
      <c r="E278" s="47">
        <v>0</v>
      </c>
      <c r="F278" s="47">
        <v>0</v>
      </c>
      <c r="G278" s="48">
        <v>0</v>
      </c>
      <c r="H278" s="49">
        <f t="shared" si="14"/>
        <v>0</v>
      </c>
      <c r="I278" s="49">
        <v>0</v>
      </c>
    </row>
    <row r="279" spans="1:9" ht="17.25" customHeight="1">
      <c r="A279" s="46">
        <v>1809</v>
      </c>
      <c r="B279" s="153" t="s">
        <v>81</v>
      </c>
      <c r="C279" s="153"/>
      <c r="D279" s="47">
        <v>0</v>
      </c>
      <c r="E279" s="47">
        <v>0</v>
      </c>
      <c r="F279" s="47">
        <v>0</v>
      </c>
      <c r="G279" s="48">
        <v>0</v>
      </c>
      <c r="H279" s="49">
        <f t="shared" si="14"/>
        <v>0</v>
      </c>
      <c r="I279" s="49">
        <v>0</v>
      </c>
    </row>
    <row r="280" spans="1:9" ht="17.25" customHeight="1" thickBot="1">
      <c r="A280" s="51"/>
      <c r="B280" s="154" t="s">
        <v>82</v>
      </c>
      <c r="C280" s="154"/>
      <c r="D280" s="52">
        <f>SUM(D271:D279)</f>
        <v>0</v>
      </c>
      <c r="E280" s="52">
        <f>SUM(E271:E279)</f>
        <v>0</v>
      </c>
      <c r="F280" s="52">
        <f>SUM(F271:F279)</f>
        <v>0</v>
      </c>
      <c r="G280" s="53"/>
      <c r="H280" s="52">
        <f>SUM(H271:H279)</f>
        <v>0</v>
      </c>
      <c r="I280" s="52">
        <f>SUM(I271:I279)</f>
        <v>0</v>
      </c>
    </row>
    <row r="281" spans="1:8" ht="9" customHeight="1">
      <c r="A281" s="149"/>
      <c r="B281" s="149"/>
      <c r="C281" s="149"/>
      <c r="D281" s="149"/>
      <c r="E281" s="149"/>
      <c r="F281" s="149"/>
      <c r="G281" s="149"/>
      <c r="H281" s="149"/>
    </row>
    <row r="282" spans="1:9" ht="21.75" customHeight="1">
      <c r="A282" s="54">
        <v>19</v>
      </c>
      <c r="B282" s="156" t="s">
        <v>262</v>
      </c>
      <c r="C282" s="157"/>
      <c r="D282" s="157"/>
      <c r="E282" s="157"/>
      <c r="F282" s="157"/>
      <c r="G282" s="157"/>
      <c r="H282" s="157"/>
      <c r="I282" s="158"/>
    </row>
    <row r="283" spans="1:9" ht="17.25" customHeight="1">
      <c r="A283" s="46">
        <v>1901</v>
      </c>
      <c r="B283" s="155" t="s">
        <v>263</v>
      </c>
      <c r="C283" s="155"/>
      <c r="D283" s="132">
        <v>0</v>
      </c>
      <c r="E283" s="132">
        <v>0</v>
      </c>
      <c r="F283" s="132">
        <v>0</v>
      </c>
      <c r="G283" s="133">
        <v>0</v>
      </c>
      <c r="H283" s="134">
        <f aca="true" t="shared" si="15" ref="H283:H295">(F283-E283)*G283</f>
        <v>0</v>
      </c>
      <c r="I283" s="134">
        <v>0</v>
      </c>
    </row>
    <row r="284" spans="1:9" ht="17.25" customHeight="1">
      <c r="A284" s="46">
        <v>1902</v>
      </c>
      <c r="B284" s="152" t="s">
        <v>154</v>
      </c>
      <c r="C284" s="152"/>
      <c r="D284" s="47">
        <v>0</v>
      </c>
      <c r="E284" s="47">
        <v>0</v>
      </c>
      <c r="F284" s="47">
        <v>0</v>
      </c>
      <c r="G284" s="48">
        <v>0</v>
      </c>
      <c r="H284" s="49">
        <f t="shared" si="15"/>
        <v>0</v>
      </c>
      <c r="I284" s="134">
        <v>0</v>
      </c>
    </row>
    <row r="285" spans="1:9" ht="17.25" customHeight="1">
      <c r="A285" s="46">
        <v>1903</v>
      </c>
      <c r="B285" s="152" t="s">
        <v>264</v>
      </c>
      <c r="C285" s="152"/>
      <c r="D285" s="47">
        <v>0</v>
      </c>
      <c r="E285" s="47">
        <v>0</v>
      </c>
      <c r="F285" s="47">
        <v>0</v>
      </c>
      <c r="G285" s="48">
        <v>0</v>
      </c>
      <c r="H285" s="49">
        <f t="shared" si="15"/>
        <v>0</v>
      </c>
      <c r="I285" s="134">
        <v>0</v>
      </c>
    </row>
    <row r="286" spans="1:9" ht="17.25" customHeight="1">
      <c r="A286" s="46">
        <v>1904</v>
      </c>
      <c r="B286" s="152" t="s">
        <v>265</v>
      </c>
      <c r="C286" s="152"/>
      <c r="D286" s="47">
        <v>0</v>
      </c>
      <c r="E286" s="47">
        <v>0</v>
      </c>
      <c r="F286" s="47">
        <v>0</v>
      </c>
      <c r="G286" s="48">
        <v>0</v>
      </c>
      <c r="H286" s="49">
        <f t="shared" si="15"/>
        <v>0</v>
      </c>
      <c r="I286" s="134">
        <v>0</v>
      </c>
    </row>
    <row r="287" spans="1:9" ht="17.25" customHeight="1">
      <c r="A287" s="46">
        <v>1905</v>
      </c>
      <c r="B287" s="152" t="s">
        <v>266</v>
      </c>
      <c r="C287" s="152"/>
      <c r="D287" s="47">
        <v>0</v>
      </c>
      <c r="E287" s="47">
        <v>0</v>
      </c>
      <c r="F287" s="47">
        <v>0</v>
      </c>
      <c r="G287" s="48">
        <v>0</v>
      </c>
      <c r="H287" s="49">
        <f t="shared" si="15"/>
        <v>0</v>
      </c>
      <c r="I287" s="134">
        <v>0</v>
      </c>
    </row>
    <row r="288" spans="1:9" ht="17.25" customHeight="1">
      <c r="A288" s="46">
        <v>1906</v>
      </c>
      <c r="B288" s="152" t="s">
        <v>217</v>
      </c>
      <c r="C288" s="152"/>
      <c r="D288" s="47">
        <v>0</v>
      </c>
      <c r="E288" s="47">
        <v>0</v>
      </c>
      <c r="F288" s="47">
        <v>0</v>
      </c>
      <c r="G288" s="48">
        <v>0</v>
      </c>
      <c r="H288" s="49">
        <f t="shared" si="15"/>
        <v>0</v>
      </c>
      <c r="I288" s="134">
        <v>0</v>
      </c>
    </row>
    <row r="289" spans="1:9" ht="17.25" customHeight="1">
      <c r="A289" s="46">
        <v>1907</v>
      </c>
      <c r="B289" s="152" t="s">
        <v>267</v>
      </c>
      <c r="C289" s="152"/>
      <c r="D289" s="47">
        <v>0</v>
      </c>
      <c r="E289" s="47">
        <v>0</v>
      </c>
      <c r="F289" s="47">
        <v>0</v>
      </c>
      <c r="G289" s="48">
        <v>0</v>
      </c>
      <c r="H289" s="49">
        <f t="shared" si="15"/>
        <v>0</v>
      </c>
      <c r="I289" s="134">
        <v>0</v>
      </c>
    </row>
    <row r="290" spans="1:9" ht="17.25" customHeight="1">
      <c r="A290" s="46">
        <v>1908</v>
      </c>
      <c r="B290" s="152" t="s">
        <v>268</v>
      </c>
      <c r="C290" s="152"/>
      <c r="D290" s="47">
        <v>0</v>
      </c>
      <c r="E290" s="47">
        <v>0</v>
      </c>
      <c r="F290" s="47">
        <v>0</v>
      </c>
      <c r="G290" s="48">
        <v>0</v>
      </c>
      <c r="H290" s="49">
        <f t="shared" si="15"/>
        <v>0</v>
      </c>
      <c r="I290" s="134">
        <v>0</v>
      </c>
    </row>
    <row r="291" spans="1:9" ht="17.25" customHeight="1">
      <c r="A291" s="46">
        <v>1909</v>
      </c>
      <c r="B291" s="152" t="s">
        <v>269</v>
      </c>
      <c r="C291" s="152"/>
      <c r="D291" s="47">
        <v>0</v>
      </c>
      <c r="E291" s="47">
        <v>0</v>
      </c>
      <c r="F291" s="47">
        <v>0</v>
      </c>
      <c r="G291" s="48">
        <v>0</v>
      </c>
      <c r="H291" s="49">
        <f t="shared" si="15"/>
        <v>0</v>
      </c>
      <c r="I291" s="134">
        <v>0</v>
      </c>
    </row>
    <row r="292" spans="1:9" ht="17.25" customHeight="1">
      <c r="A292" s="46">
        <v>1910</v>
      </c>
      <c r="B292" s="152" t="s">
        <v>270</v>
      </c>
      <c r="C292" s="152"/>
      <c r="D292" s="47">
        <v>0</v>
      </c>
      <c r="E292" s="47">
        <v>0</v>
      </c>
      <c r="F292" s="47">
        <v>0</v>
      </c>
      <c r="G292" s="48">
        <v>0</v>
      </c>
      <c r="H292" s="49">
        <f t="shared" si="15"/>
        <v>0</v>
      </c>
      <c r="I292" s="134">
        <v>0</v>
      </c>
    </row>
    <row r="293" spans="1:9" ht="17.25" customHeight="1">
      <c r="A293" s="46">
        <v>1911</v>
      </c>
      <c r="B293" s="152" t="s">
        <v>271</v>
      </c>
      <c r="C293" s="152"/>
      <c r="D293" s="47">
        <v>0</v>
      </c>
      <c r="E293" s="47">
        <v>0</v>
      </c>
      <c r="F293" s="47">
        <v>0</v>
      </c>
      <c r="G293" s="48">
        <v>0</v>
      </c>
      <c r="H293" s="49">
        <f t="shared" si="15"/>
        <v>0</v>
      </c>
      <c r="I293" s="134">
        <v>0</v>
      </c>
    </row>
    <row r="294" spans="1:9" ht="17.25" customHeight="1">
      <c r="A294" s="46">
        <v>1912</v>
      </c>
      <c r="B294" s="152" t="s">
        <v>254</v>
      </c>
      <c r="C294" s="152"/>
      <c r="D294" s="47">
        <v>0</v>
      </c>
      <c r="E294" s="47">
        <v>0</v>
      </c>
      <c r="F294" s="47">
        <v>0</v>
      </c>
      <c r="G294" s="48">
        <v>0</v>
      </c>
      <c r="H294" s="49">
        <f t="shared" si="15"/>
        <v>0</v>
      </c>
      <c r="I294" s="134">
        <v>0</v>
      </c>
    </row>
    <row r="295" spans="1:9" ht="17.25" customHeight="1">
      <c r="A295" s="46">
        <v>1913</v>
      </c>
      <c r="B295" s="153" t="s">
        <v>81</v>
      </c>
      <c r="C295" s="153"/>
      <c r="D295" s="47">
        <v>0</v>
      </c>
      <c r="E295" s="47">
        <v>0</v>
      </c>
      <c r="F295" s="47">
        <v>0</v>
      </c>
      <c r="G295" s="48">
        <v>0</v>
      </c>
      <c r="H295" s="49">
        <f t="shared" si="15"/>
        <v>0</v>
      </c>
      <c r="I295" s="134">
        <v>0</v>
      </c>
    </row>
    <row r="296" spans="1:9" ht="17.25" customHeight="1" thickBot="1">
      <c r="A296" s="51"/>
      <c r="B296" s="154" t="s">
        <v>82</v>
      </c>
      <c r="C296" s="154"/>
      <c r="D296" s="52">
        <f>SUM(D283:D295)</f>
        <v>0</v>
      </c>
      <c r="E296" s="52">
        <f>SUM(E283:E295)</f>
        <v>0</v>
      </c>
      <c r="F296" s="52">
        <f>SUM(F283:F295)</f>
        <v>0</v>
      </c>
      <c r="G296" s="53"/>
      <c r="H296" s="52">
        <f>SUM(H283:H295)</f>
        <v>0</v>
      </c>
      <c r="I296" s="52">
        <f>SUM(I283:I295)</f>
        <v>0</v>
      </c>
    </row>
    <row r="297" spans="1:8" ht="9" customHeight="1">
      <c r="A297" s="149"/>
      <c r="B297" s="149"/>
      <c r="C297" s="149"/>
      <c r="D297" s="149"/>
      <c r="E297" s="149"/>
      <c r="F297" s="149"/>
      <c r="G297" s="149"/>
      <c r="H297" s="149"/>
    </row>
    <row r="298" spans="1:9" ht="21.75" customHeight="1">
      <c r="A298" s="54">
        <v>20</v>
      </c>
      <c r="B298" s="156" t="s">
        <v>272</v>
      </c>
      <c r="C298" s="157"/>
      <c r="D298" s="157"/>
      <c r="E298" s="157"/>
      <c r="F298" s="157"/>
      <c r="G298" s="157"/>
      <c r="H298" s="157"/>
      <c r="I298" s="158"/>
    </row>
    <row r="299" spans="1:9" ht="17.25" customHeight="1">
      <c r="A299" s="46">
        <v>2001</v>
      </c>
      <c r="B299" s="155" t="s">
        <v>273</v>
      </c>
      <c r="C299" s="155"/>
      <c r="D299" s="132">
        <v>0</v>
      </c>
      <c r="E299" s="132">
        <v>0</v>
      </c>
      <c r="F299" s="132">
        <v>0</v>
      </c>
      <c r="G299" s="133">
        <v>0</v>
      </c>
      <c r="H299" s="134">
        <f aca="true" t="shared" si="16" ref="H299:H307">(F299-E299)*G299</f>
        <v>0</v>
      </c>
      <c r="I299" s="134">
        <v>0</v>
      </c>
    </row>
    <row r="300" spans="1:9" ht="17.25" customHeight="1">
      <c r="A300" s="46">
        <v>2002</v>
      </c>
      <c r="B300" s="152" t="s">
        <v>265</v>
      </c>
      <c r="C300" s="152"/>
      <c r="D300" s="47">
        <v>0</v>
      </c>
      <c r="E300" s="47">
        <v>0</v>
      </c>
      <c r="F300" s="47">
        <v>0</v>
      </c>
      <c r="G300" s="48">
        <v>0</v>
      </c>
      <c r="H300" s="49">
        <f t="shared" si="16"/>
        <v>0</v>
      </c>
      <c r="I300" s="134">
        <v>0</v>
      </c>
    </row>
    <row r="301" spans="1:9" ht="17.25" customHeight="1">
      <c r="A301" s="46">
        <v>2003</v>
      </c>
      <c r="B301" s="152" t="s">
        <v>274</v>
      </c>
      <c r="C301" s="152"/>
      <c r="D301" s="47">
        <v>0</v>
      </c>
      <c r="E301" s="47">
        <v>0</v>
      </c>
      <c r="F301" s="47">
        <v>0</v>
      </c>
      <c r="G301" s="48">
        <v>0</v>
      </c>
      <c r="H301" s="49">
        <f t="shared" si="16"/>
        <v>0</v>
      </c>
      <c r="I301" s="134">
        <v>0</v>
      </c>
    </row>
    <row r="302" spans="1:9" ht="17.25" customHeight="1">
      <c r="A302" s="46">
        <v>2004</v>
      </c>
      <c r="B302" s="152" t="s">
        <v>217</v>
      </c>
      <c r="C302" s="152"/>
      <c r="D302" s="47">
        <v>0</v>
      </c>
      <c r="E302" s="47">
        <v>0</v>
      </c>
      <c r="F302" s="47">
        <v>0</v>
      </c>
      <c r="G302" s="48">
        <v>0</v>
      </c>
      <c r="H302" s="49">
        <f t="shared" si="16"/>
        <v>0</v>
      </c>
      <c r="I302" s="134">
        <v>0</v>
      </c>
    </row>
    <row r="303" spans="1:9" ht="17.25" customHeight="1">
      <c r="A303" s="46">
        <v>2005</v>
      </c>
      <c r="B303" s="152" t="s">
        <v>219</v>
      </c>
      <c r="C303" s="152"/>
      <c r="D303" s="47">
        <v>0</v>
      </c>
      <c r="E303" s="47">
        <v>0</v>
      </c>
      <c r="F303" s="47">
        <v>0</v>
      </c>
      <c r="G303" s="48">
        <v>0</v>
      </c>
      <c r="H303" s="49">
        <f t="shared" si="16"/>
        <v>0</v>
      </c>
      <c r="I303" s="134">
        <v>0</v>
      </c>
    </row>
    <row r="304" spans="1:9" ht="17.25" customHeight="1">
      <c r="A304" s="46">
        <v>2006</v>
      </c>
      <c r="B304" s="152" t="s">
        <v>275</v>
      </c>
      <c r="C304" s="152"/>
      <c r="D304" s="47">
        <v>0</v>
      </c>
      <c r="E304" s="47">
        <v>0</v>
      </c>
      <c r="F304" s="47">
        <v>0</v>
      </c>
      <c r="G304" s="48">
        <v>0</v>
      </c>
      <c r="H304" s="49">
        <f t="shared" si="16"/>
        <v>0</v>
      </c>
      <c r="I304" s="134">
        <v>0</v>
      </c>
    </row>
    <row r="305" spans="1:9" ht="17.25" customHeight="1">
      <c r="A305" s="46">
        <v>2007</v>
      </c>
      <c r="B305" s="152" t="s">
        <v>276</v>
      </c>
      <c r="C305" s="152"/>
      <c r="D305" s="47">
        <v>0</v>
      </c>
      <c r="E305" s="47">
        <v>0</v>
      </c>
      <c r="F305" s="47">
        <v>0</v>
      </c>
      <c r="G305" s="48">
        <v>0</v>
      </c>
      <c r="H305" s="49">
        <f t="shared" si="16"/>
        <v>0</v>
      </c>
      <c r="I305" s="134">
        <v>0</v>
      </c>
    </row>
    <row r="306" spans="1:9" ht="17.25" customHeight="1">
      <c r="A306" s="46">
        <v>2008</v>
      </c>
      <c r="B306" s="152" t="s">
        <v>277</v>
      </c>
      <c r="C306" s="152"/>
      <c r="D306" s="47">
        <v>0</v>
      </c>
      <c r="E306" s="47">
        <v>0</v>
      </c>
      <c r="F306" s="47">
        <v>0</v>
      </c>
      <c r="G306" s="48">
        <v>0</v>
      </c>
      <c r="H306" s="49">
        <f t="shared" si="16"/>
        <v>0</v>
      </c>
      <c r="I306" s="134">
        <v>0</v>
      </c>
    </row>
    <row r="307" spans="1:9" ht="17.25" customHeight="1">
      <c r="A307" s="46">
        <v>2009</v>
      </c>
      <c r="B307" s="153" t="s">
        <v>81</v>
      </c>
      <c r="C307" s="153"/>
      <c r="D307" s="47">
        <v>0</v>
      </c>
      <c r="E307" s="47">
        <v>0</v>
      </c>
      <c r="F307" s="47">
        <v>0</v>
      </c>
      <c r="G307" s="48">
        <v>0</v>
      </c>
      <c r="H307" s="49">
        <f t="shared" si="16"/>
        <v>0</v>
      </c>
      <c r="I307" s="134">
        <v>0</v>
      </c>
    </row>
    <row r="308" spans="1:9" ht="17.25" customHeight="1" thickBot="1">
      <c r="A308" s="51"/>
      <c r="B308" s="154" t="s">
        <v>82</v>
      </c>
      <c r="C308" s="154"/>
      <c r="D308" s="52">
        <f>SUM(D299:D307)</f>
        <v>0</v>
      </c>
      <c r="E308" s="52">
        <f>SUM(E299:E307)</f>
        <v>0</v>
      </c>
      <c r="F308" s="52">
        <f>SUM(F299:F307)</f>
        <v>0</v>
      </c>
      <c r="G308" s="53"/>
      <c r="H308" s="52">
        <f>SUM(H299:H307)</f>
        <v>0</v>
      </c>
      <c r="I308" s="52">
        <f>SUM(I299:I307)</f>
        <v>0</v>
      </c>
    </row>
    <row r="309" spans="1:8" ht="9" customHeight="1">
      <c r="A309" s="149"/>
      <c r="B309" s="149"/>
      <c r="C309" s="149"/>
      <c r="D309" s="149"/>
      <c r="E309" s="149"/>
      <c r="F309" s="149"/>
      <c r="G309" s="149"/>
      <c r="H309" s="149"/>
    </row>
    <row r="310" spans="1:9" ht="21.75" customHeight="1">
      <c r="A310" s="54">
        <v>21</v>
      </c>
      <c r="B310" s="156" t="s">
        <v>278</v>
      </c>
      <c r="C310" s="157"/>
      <c r="D310" s="157"/>
      <c r="E310" s="157"/>
      <c r="F310" s="157"/>
      <c r="G310" s="157"/>
      <c r="H310" s="157"/>
      <c r="I310" s="158"/>
    </row>
    <row r="311" spans="1:9" ht="17.25" customHeight="1">
      <c r="A311" s="46">
        <v>2101</v>
      </c>
      <c r="B311" s="155" t="s">
        <v>279</v>
      </c>
      <c r="C311" s="155"/>
      <c r="D311" s="132">
        <v>0</v>
      </c>
      <c r="E311" s="132">
        <v>0</v>
      </c>
      <c r="F311" s="132">
        <v>0</v>
      </c>
      <c r="G311" s="133">
        <v>0</v>
      </c>
      <c r="H311" s="134">
        <f aca="true" t="shared" si="17" ref="H311:H330">(F311-E311)*G311</f>
        <v>0</v>
      </c>
      <c r="I311" s="134">
        <v>0</v>
      </c>
    </row>
    <row r="312" spans="1:9" ht="17.25" customHeight="1">
      <c r="A312" s="46">
        <v>2102</v>
      </c>
      <c r="B312" s="152" t="s">
        <v>280</v>
      </c>
      <c r="C312" s="152"/>
      <c r="D312" s="47">
        <v>0</v>
      </c>
      <c r="E312" s="47">
        <v>0</v>
      </c>
      <c r="F312" s="47">
        <v>0</v>
      </c>
      <c r="G312" s="48">
        <v>0</v>
      </c>
      <c r="H312" s="49">
        <f t="shared" si="17"/>
        <v>0</v>
      </c>
      <c r="I312" s="134">
        <v>0</v>
      </c>
    </row>
    <row r="313" spans="1:9" ht="17.25" customHeight="1">
      <c r="A313" s="46">
        <v>2103</v>
      </c>
      <c r="B313" s="152" t="s">
        <v>281</v>
      </c>
      <c r="C313" s="152"/>
      <c r="D313" s="47">
        <v>0</v>
      </c>
      <c r="E313" s="47">
        <v>0</v>
      </c>
      <c r="F313" s="47">
        <v>0</v>
      </c>
      <c r="G313" s="48">
        <v>0</v>
      </c>
      <c r="H313" s="49">
        <f t="shared" si="17"/>
        <v>0</v>
      </c>
      <c r="I313" s="134">
        <v>0</v>
      </c>
    </row>
    <row r="314" spans="1:9" ht="17.25" customHeight="1">
      <c r="A314" s="46">
        <v>2104</v>
      </c>
      <c r="B314" s="152" t="s">
        <v>282</v>
      </c>
      <c r="C314" s="152"/>
      <c r="D314" s="47">
        <v>0</v>
      </c>
      <c r="E314" s="47">
        <v>0</v>
      </c>
      <c r="F314" s="47">
        <v>0</v>
      </c>
      <c r="G314" s="48">
        <v>0</v>
      </c>
      <c r="H314" s="49">
        <f t="shared" si="17"/>
        <v>0</v>
      </c>
      <c r="I314" s="134">
        <v>0</v>
      </c>
    </row>
    <row r="315" spans="1:9" ht="17.25" customHeight="1">
      <c r="A315" s="46">
        <v>2105</v>
      </c>
      <c r="B315" s="152" t="s">
        <v>283</v>
      </c>
      <c r="C315" s="152"/>
      <c r="D315" s="47">
        <v>0</v>
      </c>
      <c r="E315" s="47">
        <v>0</v>
      </c>
      <c r="F315" s="47">
        <v>0</v>
      </c>
      <c r="G315" s="48">
        <v>0</v>
      </c>
      <c r="H315" s="49">
        <f t="shared" si="17"/>
        <v>0</v>
      </c>
      <c r="I315" s="134">
        <v>0</v>
      </c>
    </row>
    <row r="316" spans="1:9" ht="17.25" customHeight="1">
      <c r="A316" s="46">
        <v>2106</v>
      </c>
      <c r="B316" s="152" t="s">
        <v>284</v>
      </c>
      <c r="C316" s="152"/>
      <c r="D316" s="47">
        <v>0</v>
      </c>
      <c r="E316" s="47">
        <v>0</v>
      </c>
      <c r="F316" s="47">
        <v>0</v>
      </c>
      <c r="G316" s="48">
        <v>0</v>
      </c>
      <c r="H316" s="49">
        <f t="shared" si="17"/>
        <v>0</v>
      </c>
      <c r="I316" s="134">
        <v>0</v>
      </c>
    </row>
    <row r="317" spans="1:9" ht="17.25" customHeight="1">
      <c r="A317" s="46">
        <v>2107</v>
      </c>
      <c r="B317" s="152" t="s">
        <v>285</v>
      </c>
      <c r="C317" s="152"/>
      <c r="D317" s="47">
        <v>0</v>
      </c>
      <c r="E317" s="47">
        <v>0</v>
      </c>
      <c r="F317" s="47">
        <v>0</v>
      </c>
      <c r="G317" s="48">
        <v>0</v>
      </c>
      <c r="H317" s="49">
        <f t="shared" si="17"/>
        <v>0</v>
      </c>
      <c r="I317" s="134">
        <v>0</v>
      </c>
    </row>
    <row r="318" spans="1:9" ht="17.25" customHeight="1">
      <c r="A318" s="46">
        <v>2108</v>
      </c>
      <c r="B318" s="152" t="s">
        <v>219</v>
      </c>
      <c r="C318" s="152"/>
      <c r="D318" s="47">
        <v>0</v>
      </c>
      <c r="E318" s="47">
        <v>0</v>
      </c>
      <c r="F318" s="47">
        <v>0</v>
      </c>
      <c r="G318" s="48">
        <v>0</v>
      </c>
      <c r="H318" s="49">
        <f t="shared" si="17"/>
        <v>0</v>
      </c>
      <c r="I318" s="134">
        <v>0</v>
      </c>
    </row>
    <row r="319" spans="1:9" ht="17.25" customHeight="1">
      <c r="A319" s="46">
        <v>2109</v>
      </c>
      <c r="B319" s="152" t="s">
        <v>286</v>
      </c>
      <c r="C319" s="152"/>
      <c r="D319" s="47">
        <v>0</v>
      </c>
      <c r="E319" s="47">
        <v>0</v>
      </c>
      <c r="F319" s="47">
        <v>0</v>
      </c>
      <c r="G319" s="48">
        <v>0</v>
      </c>
      <c r="H319" s="49">
        <f t="shared" si="17"/>
        <v>0</v>
      </c>
      <c r="I319" s="134">
        <v>0</v>
      </c>
    </row>
    <row r="320" spans="1:9" ht="17.25" customHeight="1">
      <c r="A320" s="46">
        <v>2110</v>
      </c>
      <c r="B320" s="152" t="s">
        <v>287</v>
      </c>
      <c r="C320" s="152"/>
      <c r="D320" s="47">
        <v>0</v>
      </c>
      <c r="E320" s="47">
        <v>0</v>
      </c>
      <c r="F320" s="47">
        <v>0</v>
      </c>
      <c r="G320" s="48">
        <v>0</v>
      </c>
      <c r="H320" s="49">
        <f t="shared" si="17"/>
        <v>0</v>
      </c>
      <c r="I320" s="134">
        <v>0</v>
      </c>
    </row>
    <row r="321" spans="1:9" ht="17.25" customHeight="1">
      <c r="A321" s="46">
        <v>2111</v>
      </c>
      <c r="B321" s="152" t="s">
        <v>288</v>
      </c>
      <c r="C321" s="152"/>
      <c r="D321" s="47">
        <v>0</v>
      </c>
      <c r="E321" s="47">
        <v>0</v>
      </c>
      <c r="F321" s="47">
        <v>0</v>
      </c>
      <c r="G321" s="48">
        <v>0</v>
      </c>
      <c r="H321" s="49">
        <f t="shared" si="17"/>
        <v>0</v>
      </c>
      <c r="I321" s="134">
        <v>0</v>
      </c>
    </row>
    <row r="322" spans="1:9" ht="17.25" customHeight="1">
      <c r="A322" s="46">
        <v>2112</v>
      </c>
      <c r="B322" s="152" t="s">
        <v>289</v>
      </c>
      <c r="C322" s="152"/>
      <c r="D322" s="47">
        <v>0</v>
      </c>
      <c r="E322" s="47">
        <v>0</v>
      </c>
      <c r="F322" s="47">
        <v>0</v>
      </c>
      <c r="G322" s="48">
        <v>0</v>
      </c>
      <c r="H322" s="49">
        <f t="shared" si="17"/>
        <v>0</v>
      </c>
      <c r="I322" s="134">
        <v>0</v>
      </c>
    </row>
    <row r="323" spans="1:9" ht="17.25" customHeight="1">
      <c r="A323" s="46">
        <v>2113</v>
      </c>
      <c r="B323" s="152" t="s">
        <v>290</v>
      </c>
      <c r="C323" s="152"/>
      <c r="D323" s="47">
        <v>0</v>
      </c>
      <c r="E323" s="47">
        <v>0</v>
      </c>
      <c r="F323" s="47">
        <v>0</v>
      </c>
      <c r="G323" s="48">
        <v>0</v>
      </c>
      <c r="H323" s="49">
        <f t="shared" si="17"/>
        <v>0</v>
      </c>
      <c r="I323" s="134">
        <v>0</v>
      </c>
    </row>
    <row r="324" spans="1:9" ht="17.25" customHeight="1">
      <c r="A324" s="46">
        <v>2114</v>
      </c>
      <c r="B324" s="152" t="s">
        <v>291</v>
      </c>
      <c r="C324" s="152"/>
      <c r="D324" s="47">
        <v>0</v>
      </c>
      <c r="E324" s="47">
        <v>0</v>
      </c>
      <c r="F324" s="47">
        <v>0</v>
      </c>
      <c r="G324" s="48">
        <v>0</v>
      </c>
      <c r="H324" s="49">
        <f t="shared" si="17"/>
        <v>0</v>
      </c>
      <c r="I324" s="134">
        <v>0</v>
      </c>
    </row>
    <row r="325" spans="1:9" ht="17.25" customHeight="1">
      <c r="A325" s="46">
        <v>2115</v>
      </c>
      <c r="B325" s="152" t="s">
        <v>292</v>
      </c>
      <c r="C325" s="152"/>
      <c r="D325" s="47">
        <v>0</v>
      </c>
      <c r="E325" s="47">
        <v>0</v>
      </c>
      <c r="F325" s="47">
        <v>0</v>
      </c>
      <c r="G325" s="48">
        <v>0</v>
      </c>
      <c r="H325" s="49">
        <f t="shared" si="17"/>
        <v>0</v>
      </c>
      <c r="I325" s="134">
        <v>0</v>
      </c>
    </row>
    <row r="326" spans="1:9" ht="17.25" customHeight="1">
      <c r="A326" s="46">
        <v>2116</v>
      </c>
      <c r="B326" s="152" t="s">
        <v>293</v>
      </c>
      <c r="C326" s="152"/>
      <c r="D326" s="47">
        <v>0</v>
      </c>
      <c r="E326" s="47">
        <v>0</v>
      </c>
      <c r="F326" s="47">
        <v>0</v>
      </c>
      <c r="G326" s="48">
        <v>0</v>
      </c>
      <c r="H326" s="49">
        <f t="shared" si="17"/>
        <v>0</v>
      </c>
      <c r="I326" s="134">
        <v>0</v>
      </c>
    </row>
    <row r="327" spans="1:9" ht="17.25" customHeight="1">
      <c r="A327" s="46">
        <v>2117</v>
      </c>
      <c r="B327" s="152" t="s">
        <v>294</v>
      </c>
      <c r="C327" s="152"/>
      <c r="D327" s="47">
        <v>0</v>
      </c>
      <c r="E327" s="47">
        <v>0</v>
      </c>
      <c r="F327" s="47">
        <v>0</v>
      </c>
      <c r="G327" s="48">
        <v>0</v>
      </c>
      <c r="H327" s="49">
        <f t="shared" si="17"/>
        <v>0</v>
      </c>
      <c r="I327" s="134">
        <v>0</v>
      </c>
    </row>
    <row r="328" spans="1:9" ht="17.25" customHeight="1">
      <c r="A328" s="46">
        <v>2118</v>
      </c>
      <c r="B328" s="152" t="s">
        <v>295</v>
      </c>
      <c r="C328" s="152"/>
      <c r="D328" s="47">
        <v>0</v>
      </c>
      <c r="E328" s="47">
        <v>0</v>
      </c>
      <c r="F328" s="47">
        <v>0</v>
      </c>
      <c r="G328" s="48">
        <v>0</v>
      </c>
      <c r="H328" s="49">
        <f t="shared" si="17"/>
        <v>0</v>
      </c>
      <c r="I328" s="134">
        <v>0</v>
      </c>
    </row>
    <row r="329" spans="1:9" ht="17.25" customHeight="1">
      <c r="A329" s="46">
        <v>2119</v>
      </c>
      <c r="B329" s="152" t="s">
        <v>296</v>
      </c>
      <c r="C329" s="152"/>
      <c r="D329" s="47">
        <v>0</v>
      </c>
      <c r="E329" s="47">
        <v>0</v>
      </c>
      <c r="F329" s="47">
        <v>0</v>
      </c>
      <c r="G329" s="48">
        <v>0</v>
      </c>
      <c r="H329" s="49">
        <f t="shared" si="17"/>
        <v>0</v>
      </c>
      <c r="I329" s="134">
        <v>0</v>
      </c>
    </row>
    <row r="330" spans="1:9" ht="17.25" customHeight="1">
      <c r="A330" s="46">
        <v>2120</v>
      </c>
      <c r="B330" s="153" t="s">
        <v>81</v>
      </c>
      <c r="C330" s="153"/>
      <c r="D330" s="47">
        <v>0</v>
      </c>
      <c r="E330" s="47">
        <v>0</v>
      </c>
      <c r="F330" s="47">
        <v>0</v>
      </c>
      <c r="G330" s="48">
        <v>0</v>
      </c>
      <c r="H330" s="49">
        <f t="shared" si="17"/>
        <v>0</v>
      </c>
      <c r="I330" s="134">
        <v>0</v>
      </c>
    </row>
    <row r="331" spans="1:9" ht="17.25" customHeight="1" thickBot="1">
      <c r="A331" s="51"/>
      <c r="B331" s="154" t="s">
        <v>82</v>
      </c>
      <c r="C331" s="154"/>
      <c r="D331" s="52">
        <f>SUM(D311:D330)</f>
        <v>0</v>
      </c>
      <c r="E331" s="52">
        <f>SUM(E311:E330)</f>
        <v>0</v>
      </c>
      <c r="F331" s="52">
        <f>SUM(F311:F330)</f>
        <v>0</v>
      </c>
      <c r="G331" s="53"/>
      <c r="H331" s="52">
        <f>SUM(H311:H330)</f>
        <v>0</v>
      </c>
      <c r="I331" s="52">
        <f>SUM(I311:I330)</f>
        <v>0</v>
      </c>
    </row>
    <row r="332" spans="1:8" ht="9" customHeight="1">
      <c r="A332" s="149"/>
      <c r="B332" s="149"/>
      <c r="C332" s="149"/>
      <c r="D332" s="149"/>
      <c r="E332" s="149"/>
      <c r="F332" s="149"/>
      <c r="G332" s="149"/>
      <c r="H332" s="149"/>
    </row>
    <row r="333" spans="1:9" ht="21.75" customHeight="1">
      <c r="A333" s="54">
        <v>22</v>
      </c>
      <c r="B333" s="156" t="s">
        <v>109</v>
      </c>
      <c r="C333" s="157"/>
      <c r="D333" s="157"/>
      <c r="E333" s="157"/>
      <c r="F333" s="157"/>
      <c r="G333" s="157"/>
      <c r="H333" s="157"/>
      <c r="I333" s="158"/>
    </row>
    <row r="334" spans="1:9" ht="17.25" customHeight="1">
      <c r="A334" s="46">
        <v>2201</v>
      </c>
      <c r="B334" s="155" t="s">
        <v>297</v>
      </c>
      <c r="C334" s="155"/>
      <c r="D334" s="132">
        <v>0</v>
      </c>
      <c r="E334" s="132">
        <v>0</v>
      </c>
      <c r="F334" s="132">
        <v>0</v>
      </c>
      <c r="G334" s="133">
        <v>0</v>
      </c>
      <c r="H334" s="134">
        <f aca="true" t="shared" si="18" ref="H334:H343">(F334-E334)*G334</f>
        <v>0</v>
      </c>
      <c r="I334" s="134">
        <v>0</v>
      </c>
    </row>
    <row r="335" spans="1:9" ht="17.25" customHeight="1">
      <c r="A335" s="46">
        <v>2202</v>
      </c>
      <c r="B335" s="152" t="s">
        <v>298</v>
      </c>
      <c r="C335" s="152"/>
      <c r="D335" s="47">
        <v>0</v>
      </c>
      <c r="E335" s="47">
        <v>0</v>
      </c>
      <c r="F335" s="47">
        <v>0</v>
      </c>
      <c r="G335" s="48">
        <v>0</v>
      </c>
      <c r="H335" s="49">
        <f t="shared" si="18"/>
        <v>0</v>
      </c>
      <c r="I335" s="134">
        <v>0</v>
      </c>
    </row>
    <row r="336" spans="1:9" ht="17.25" customHeight="1">
      <c r="A336" s="46">
        <v>2203</v>
      </c>
      <c r="B336" s="152" t="s">
        <v>299</v>
      </c>
      <c r="C336" s="152"/>
      <c r="D336" s="47">
        <v>0</v>
      </c>
      <c r="E336" s="47">
        <v>0</v>
      </c>
      <c r="F336" s="47">
        <v>0</v>
      </c>
      <c r="G336" s="48">
        <v>0</v>
      </c>
      <c r="H336" s="49">
        <f t="shared" si="18"/>
        <v>0</v>
      </c>
      <c r="I336" s="134">
        <v>0</v>
      </c>
    </row>
    <row r="337" spans="1:9" ht="17.25" customHeight="1">
      <c r="A337" s="46">
        <v>2204</v>
      </c>
      <c r="B337" s="152" t="s">
        <v>300</v>
      </c>
      <c r="C337" s="152"/>
      <c r="D337" s="47">
        <v>0</v>
      </c>
      <c r="E337" s="47">
        <v>0</v>
      </c>
      <c r="F337" s="47">
        <v>0</v>
      </c>
      <c r="G337" s="48">
        <v>0</v>
      </c>
      <c r="H337" s="49">
        <f t="shared" si="18"/>
        <v>0</v>
      </c>
      <c r="I337" s="134">
        <v>0</v>
      </c>
    </row>
    <row r="338" spans="1:9" ht="17.25" customHeight="1">
      <c r="A338" s="46">
        <v>2205</v>
      </c>
      <c r="B338" s="152" t="s">
        <v>301</v>
      </c>
      <c r="C338" s="152"/>
      <c r="D338" s="47">
        <v>0</v>
      </c>
      <c r="E338" s="47">
        <v>0</v>
      </c>
      <c r="F338" s="47">
        <v>0</v>
      </c>
      <c r="G338" s="48">
        <v>0</v>
      </c>
      <c r="H338" s="49">
        <f t="shared" si="18"/>
        <v>0</v>
      </c>
      <c r="I338" s="134">
        <v>0</v>
      </c>
    </row>
    <row r="339" spans="1:9" ht="17.25" customHeight="1">
      <c r="A339" s="46">
        <v>2206</v>
      </c>
      <c r="B339" s="152" t="s">
        <v>113</v>
      </c>
      <c r="C339" s="152"/>
      <c r="D339" s="47">
        <v>0</v>
      </c>
      <c r="E339" s="47">
        <v>0</v>
      </c>
      <c r="F339" s="47">
        <v>0</v>
      </c>
      <c r="G339" s="48">
        <v>0</v>
      </c>
      <c r="H339" s="49">
        <f t="shared" si="18"/>
        <v>0</v>
      </c>
      <c r="I339" s="134">
        <v>0</v>
      </c>
    </row>
    <row r="340" spans="1:9" ht="17.25" customHeight="1">
      <c r="A340" s="46">
        <v>2207</v>
      </c>
      <c r="B340" s="152" t="s">
        <v>112</v>
      </c>
      <c r="C340" s="152"/>
      <c r="D340" s="47">
        <v>0</v>
      </c>
      <c r="E340" s="47">
        <v>0</v>
      </c>
      <c r="F340" s="47">
        <v>0</v>
      </c>
      <c r="G340" s="48">
        <v>0</v>
      </c>
      <c r="H340" s="49">
        <f t="shared" si="18"/>
        <v>0</v>
      </c>
      <c r="I340" s="134">
        <v>0</v>
      </c>
    </row>
    <row r="341" spans="1:9" ht="17.25" customHeight="1">
      <c r="A341" s="46">
        <v>2208</v>
      </c>
      <c r="B341" s="152" t="s">
        <v>302</v>
      </c>
      <c r="C341" s="152"/>
      <c r="D341" s="47">
        <v>0</v>
      </c>
      <c r="E341" s="47">
        <v>0</v>
      </c>
      <c r="F341" s="47">
        <v>0</v>
      </c>
      <c r="G341" s="48">
        <v>0</v>
      </c>
      <c r="H341" s="49">
        <f t="shared" si="18"/>
        <v>0</v>
      </c>
      <c r="I341" s="134">
        <v>0</v>
      </c>
    </row>
    <row r="342" spans="1:9" ht="17.25" customHeight="1">
      <c r="A342" s="46">
        <v>2209</v>
      </c>
      <c r="B342" s="152" t="s">
        <v>111</v>
      </c>
      <c r="C342" s="152"/>
      <c r="D342" s="47">
        <v>0</v>
      </c>
      <c r="E342" s="47">
        <v>0</v>
      </c>
      <c r="F342" s="47">
        <v>0</v>
      </c>
      <c r="G342" s="48">
        <v>0</v>
      </c>
      <c r="H342" s="49">
        <f t="shared" si="18"/>
        <v>0</v>
      </c>
      <c r="I342" s="134">
        <v>0</v>
      </c>
    </row>
    <row r="343" spans="1:9" ht="17.25" customHeight="1">
      <c r="A343" s="46">
        <v>2210</v>
      </c>
      <c r="B343" s="153" t="s">
        <v>81</v>
      </c>
      <c r="C343" s="153"/>
      <c r="D343" s="47">
        <v>0</v>
      </c>
      <c r="E343" s="47">
        <v>0</v>
      </c>
      <c r="F343" s="47">
        <v>0</v>
      </c>
      <c r="G343" s="48">
        <v>0</v>
      </c>
      <c r="H343" s="49">
        <f t="shared" si="18"/>
        <v>0</v>
      </c>
      <c r="I343" s="134">
        <v>0</v>
      </c>
    </row>
    <row r="344" spans="1:9" ht="17.25" customHeight="1" thickBot="1">
      <c r="A344" s="51"/>
      <c r="B344" s="154" t="s">
        <v>82</v>
      </c>
      <c r="C344" s="154"/>
      <c r="D344" s="52">
        <f>SUM(D334:D343)</f>
        <v>0</v>
      </c>
      <c r="E344" s="52">
        <f>SUM(E334:E343)</f>
        <v>0</v>
      </c>
      <c r="F344" s="52">
        <f>SUM(F334:F343)</f>
        <v>0</v>
      </c>
      <c r="G344" s="53"/>
      <c r="H344" s="52">
        <f>SUM(H334:H343)</f>
        <v>0</v>
      </c>
      <c r="I344" s="52">
        <f>SUM(I334:I343)</f>
        <v>0</v>
      </c>
    </row>
    <row r="345" spans="1:8" ht="9" customHeight="1">
      <c r="A345" s="149"/>
      <c r="B345" s="149"/>
      <c r="C345" s="149"/>
      <c r="D345" s="149"/>
      <c r="E345" s="149"/>
      <c r="F345" s="149"/>
      <c r="G345" s="149"/>
      <c r="H345" s="149"/>
    </row>
    <row r="346" spans="1:9" ht="21.75" customHeight="1">
      <c r="A346" s="54">
        <v>23</v>
      </c>
      <c r="B346" s="156" t="s">
        <v>303</v>
      </c>
      <c r="C346" s="157"/>
      <c r="D346" s="157"/>
      <c r="E346" s="157"/>
      <c r="F346" s="157"/>
      <c r="G346" s="157"/>
      <c r="H346" s="157"/>
      <c r="I346" s="158"/>
    </row>
    <row r="347" spans="1:9" ht="17.25" customHeight="1">
      <c r="A347" s="46">
        <v>2301</v>
      </c>
      <c r="B347" s="155" t="s">
        <v>304</v>
      </c>
      <c r="C347" s="155"/>
      <c r="D347" s="132">
        <v>0</v>
      </c>
      <c r="E347" s="132">
        <v>0</v>
      </c>
      <c r="F347" s="132">
        <v>0</v>
      </c>
      <c r="G347" s="133">
        <v>0</v>
      </c>
      <c r="H347" s="134">
        <f aca="true" t="shared" si="19" ref="H347:H356">(F347-E347)*G347</f>
        <v>0</v>
      </c>
      <c r="I347" s="134">
        <v>0</v>
      </c>
    </row>
    <row r="348" spans="1:9" ht="17.25" customHeight="1">
      <c r="A348" s="46">
        <v>2302</v>
      </c>
      <c r="B348" s="152" t="s">
        <v>305</v>
      </c>
      <c r="C348" s="152"/>
      <c r="D348" s="47">
        <v>0</v>
      </c>
      <c r="E348" s="47">
        <v>0</v>
      </c>
      <c r="F348" s="47">
        <v>0</v>
      </c>
      <c r="G348" s="48">
        <v>0</v>
      </c>
      <c r="H348" s="49">
        <f t="shared" si="19"/>
        <v>0</v>
      </c>
      <c r="I348" s="134">
        <v>0</v>
      </c>
    </row>
    <row r="349" spans="1:9" ht="17.25" customHeight="1">
      <c r="A349" s="46">
        <v>2303</v>
      </c>
      <c r="B349" s="152" t="s">
        <v>306</v>
      </c>
      <c r="C349" s="152"/>
      <c r="D349" s="47">
        <v>0</v>
      </c>
      <c r="E349" s="47">
        <v>0</v>
      </c>
      <c r="F349" s="47">
        <v>0</v>
      </c>
      <c r="G349" s="48">
        <v>0</v>
      </c>
      <c r="H349" s="49">
        <f t="shared" si="19"/>
        <v>0</v>
      </c>
      <c r="I349" s="134">
        <v>0</v>
      </c>
    </row>
    <row r="350" spans="1:9" ht="17.25" customHeight="1">
      <c r="A350" s="46">
        <v>2304</v>
      </c>
      <c r="B350" s="152" t="s">
        <v>307</v>
      </c>
      <c r="C350" s="152"/>
      <c r="D350" s="47">
        <v>0</v>
      </c>
      <c r="E350" s="47">
        <v>0</v>
      </c>
      <c r="F350" s="47">
        <v>0</v>
      </c>
      <c r="G350" s="48">
        <v>0</v>
      </c>
      <c r="H350" s="49">
        <f t="shared" si="19"/>
        <v>0</v>
      </c>
      <c r="I350" s="134">
        <v>0</v>
      </c>
    </row>
    <row r="351" spans="1:9" ht="17.25" customHeight="1">
      <c r="A351" s="46">
        <v>2305</v>
      </c>
      <c r="B351" s="152" t="s">
        <v>308</v>
      </c>
      <c r="C351" s="152"/>
      <c r="D351" s="47">
        <v>0</v>
      </c>
      <c r="E351" s="47">
        <v>0</v>
      </c>
      <c r="F351" s="47">
        <v>0</v>
      </c>
      <c r="G351" s="48">
        <v>0</v>
      </c>
      <c r="H351" s="49">
        <f t="shared" si="19"/>
        <v>0</v>
      </c>
      <c r="I351" s="134">
        <v>0</v>
      </c>
    </row>
    <row r="352" spans="1:9" ht="17.25" customHeight="1">
      <c r="A352" s="46">
        <v>2306</v>
      </c>
      <c r="B352" s="152" t="s">
        <v>309</v>
      </c>
      <c r="C352" s="152"/>
      <c r="D352" s="47">
        <v>0</v>
      </c>
      <c r="E352" s="47">
        <v>0</v>
      </c>
      <c r="F352" s="47">
        <v>0</v>
      </c>
      <c r="G352" s="48">
        <v>0</v>
      </c>
      <c r="H352" s="49">
        <f t="shared" si="19"/>
        <v>0</v>
      </c>
      <c r="I352" s="134">
        <v>0</v>
      </c>
    </row>
    <row r="353" spans="1:9" ht="17.25" customHeight="1">
      <c r="A353" s="46">
        <v>2307</v>
      </c>
      <c r="B353" s="152" t="s">
        <v>310</v>
      </c>
      <c r="C353" s="152"/>
      <c r="D353" s="47">
        <v>0</v>
      </c>
      <c r="E353" s="47">
        <v>0</v>
      </c>
      <c r="F353" s="47">
        <v>0</v>
      </c>
      <c r="G353" s="48">
        <v>0</v>
      </c>
      <c r="H353" s="49">
        <f t="shared" si="19"/>
        <v>0</v>
      </c>
      <c r="I353" s="134">
        <v>0</v>
      </c>
    </row>
    <row r="354" spans="1:9" ht="17.25" customHeight="1">
      <c r="A354" s="46">
        <v>2308</v>
      </c>
      <c r="B354" s="152" t="s">
        <v>311</v>
      </c>
      <c r="C354" s="152"/>
      <c r="D354" s="47">
        <v>0</v>
      </c>
      <c r="E354" s="47">
        <v>0</v>
      </c>
      <c r="F354" s="47">
        <v>0</v>
      </c>
      <c r="G354" s="48">
        <v>0</v>
      </c>
      <c r="H354" s="49">
        <f t="shared" si="19"/>
        <v>0</v>
      </c>
      <c r="I354" s="134">
        <v>0</v>
      </c>
    </row>
    <row r="355" spans="1:9" ht="17.25" customHeight="1">
      <c r="A355" s="46">
        <v>2309</v>
      </c>
      <c r="B355" s="152" t="s">
        <v>312</v>
      </c>
      <c r="C355" s="152"/>
      <c r="D355" s="47">
        <v>0</v>
      </c>
      <c r="E355" s="47">
        <v>0</v>
      </c>
      <c r="F355" s="47">
        <v>0</v>
      </c>
      <c r="G355" s="48">
        <v>0</v>
      </c>
      <c r="H355" s="49">
        <f t="shared" si="19"/>
        <v>0</v>
      </c>
      <c r="I355" s="134">
        <v>0</v>
      </c>
    </row>
    <row r="356" spans="1:9" ht="17.25" customHeight="1">
      <c r="A356" s="46">
        <v>2310</v>
      </c>
      <c r="B356" s="153" t="s">
        <v>81</v>
      </c>
      <c r="C356" s="153"/>
      <c r="D356" s="47">
        <v>0</v>
      </c>
      <c r="E356" s="47">
        <v>0</v>
      </c>
      <c r="F356" s="47">
        <v>0</v>
      </c>
      <c r="G356" s="48">
        <v>0</v>
      </c>
      <c r="H356" s="49">
        <f t="shared" si="19"/>
        <v>0</v>
      </c>
      <c r="I356" s="134">
        <v>0</v>
      </c>
    </row>
    <row r="357" spans="1:9" ht="17.25" customHeight="1" thickBot="1">
      <c r="A357" s="51"/>
      <c r="B357" s="154" t="s">
        <v>82</v>
      </c>
      <c r="C357" s="154"/>
      <c r="D357" s="52">
        <f>SUM(D347:D356)</f>
        <v>0</v>
      </c>
      <c r="E357" s="52">
        <f>SUM(E347:E356)</f>
        <v>0</v>
      </c>
      <c r="F357" s="52">
        <f>SUM(F347:F356)</f>
        <v>0</v>
      </c>
      <c r="G357" s="53"/>
      <c r="H357" s="52">
        <f>SUM(H347:H356)</f>
        <v>0</v>
      </c>
      <c r="I357" s="52">
        <f>SUM(I347:I356)</f>
        <v>0</v>
      </c>
    </row>
    <row r="358" spans="1:8" ht="9" customHeight="1">
      <c r="A358" s="149"/>
      <c r="B358" s="149"/>
      <c r="C358" s="149"/>
      <c r="D358" s="149"/>
      <c r="E358" s="149"/>
      <c r="F358" s="149"/>
      <c r="G358" s="149"/>
      <c r="H358" s="149"/>
    </row>
    <row r="359" spans="1:9" ht="21.75" customHeight="1">
      <c r="A359" s="54">
        <v>24</v>
      </c>
      <c r="B359" s="156" t="s">
        <v>313</v>
      </c>
      <c r="C359" s="157"/>
      <c r="D359" s="157"/>
      <c r="E359" s="157"/>
      <c r="F359" s="157"/>
      <c r="G359" s="157"/>
      <c r="H359" s="157"/>
      <c r="I359" s="158"/>
    </row>
    <row r="360" spans="1:9" ht="17.25" customHeight="1">
      <c r="A360" s="46">
        <v>2401</v>
      </c>
      <c r="B360" s="155" t="s">
        <v>314</v>
      </c>
      <c r="C360" s="155"/>
      <c r="D360" s="132">
        <v>0</v>
      </c>
      <c r="E360" s="132">
        <v>0</v>
      </c>
      <c r="F360" s="132">
        <v>0</v>
      </c>
      <c r="G360" s="133">
        <v>0</v>
      </c>
      <c r="H360" s="134">
        <f>(F360-E360)*G360</f>
        <v>0</v>
      </c>
      <c r="I360" s="134">
        <v>0</v>
      </c>
    </row>
    <row r="361" spans="1:9" ht="17.25" customHeight="1">
      <c r="A361" s="46">
        <v>2402</v>
      </c>
      <c r="B361" s="152" t="s">
        <v>315</v>
      </c>
      <c r="C361" s="152"/>
      <c r="D361" s="47">
        <v>0</v>
      </c>
      <c r="E361" s="47">
        <v>0</v>
      </c>
      <c r="F361" s="47">
        <v>0</v>
      </c>
      <c r="G361" s="48">
        <v>0</v>
      </c>
      <c r="H361" s="49">
        <f>(F361-E361)*G361</f>
        <v>0</v>
      </c>
      <c r="I361" s="134">
        <v>0</v>
      </c>
    </row>
    <row r="362" spans="1:9" ht="17.25" customHeight="1">
      <c r="A362" s="46">
        <v>2403</v>
      </c>
      <c r="B362" s="152" t="s">
        <v>316</v>
      </c>
      <c r="C362" s="152"/>
      <c r="D362" s="47">
        <v>0</v>
      </c>
      <c r="E362" s="47">
        <v>0</v>
      </c>
      <c r="F362" s="47">
        <v>0</v>
      </c>
      <c r="G362" s="48">
        <v>0</v>
      </c>
      <c r="H362" s="49">
        <f>(F362-E362)*G362</f>
        <v>0</v>
      </c>
      <c r="I362" s="134">
        <v>0</v>
      </c>
    </row>
    <row r="363" spans="1:9" ht="17.25" customHeight="1">
      <c r="A363" s="46">
        <v>2404</v>
      </c>
      <c r="B363" s="153" t="s">
        <v>81</v>
      </c>
      <c r="C363" s="153"/>
      <c r="D363" s="47">
        <v>0</v>
      </c>
      <c r="E363" s="47">
        <v>0</v>
      </c>
      <c r="F363" s="47">
        <v>0</v>
      </c>
      <c r="G363" s="48">
        <v>0</v>
      </c>
      <c r="H363" s="49">
        <f>(F363-E363)*G363</f>
        <v>0</v>
      </c>
      <c r="I363" s="134">
        <v>0</v>
      </c>
    </row>
    <row r="364" spans="1:9" ht="17.25" customHeight="1" thickBot="1">
      <c r="A364" s="51"/>
      <c r="B364" s="154" t="s">
        <v>82</v>
      </c>
      <c r="C364" s="154"/>
      <c r="D364" s="52">
        <f>SUM(D360:D363)</f>
        <v>0</v>
      </c>
      <c r="E364" s="52">
        <f>SUM(E360:E363)</f>
        <v>0</v>
      </c>
      <c r="F364" s="52">
        <f>SUM(F360:F363)</f>
        <v>0</v>
      </c>
      <c r="G364" s="53"/>
      <c r="H364" s="52">
        <f>SUM(H360:H363)</f>
        <v>0</v>
      </c>
      <c r="I364" s="52">
        <f>SUM(I360:I363)</f>
        <v>0</v>
      </c>
    </row>
    <row r="365" spans="1:8" ht="9" customHeight="1">
      <c r="A365" s="149"/>
      <c r="B365" s="149"/>
      <c r="C365" s="149"/>
      <c r="D365" s="149"/>
      <c r="E365" s="149"/>
      <c r="F365" s="149"/>
      <c r="G365" s="149"/>
      <c r="H365" s="149"/>
    </row>
    <row r="366" spans="1:9" ht="21.75" customHeight="1">
      <c r="A366" s="54">
        <v>25</v>
      </c>
      <c r="B366" s="156" t="s">
        <v>317</v>
      </c>
      <c r="C366" s="157"/>
      <c r="D366" s="157"/>
      <c r="E366" s="157"/>
      <c r="F366" s="157"/>
      <c r="G366" s="157"/>
      <c r="H366" s="157"/>
      <c r="I366" s="158"/>
    </row>
    <row r="367" spans="1:9" ht="17.25" customHeight="1">
      <c r="A367" s="46">
        <v>2501</v>
      </c>
      <c r="B367" s="155" t="s">
        <v>318</v>
      </c>
      <c r="C367" s="155"/>
      <c r="D367" s="132">
        <v>0</v>
      </c>
      <c r="E367" s="132">
        <v>0</v>
      </c>
      <c r="F367" s="132">
        <v>0</v>
      </c>
      <c r="G367" s="133">
        <v>0</v>
      </c>
      <c r="H367" s="134">
        <f aca="true" t="shared" si="20" ref="H367:H382">(F367-E367)*G367</f>
        <v>0</v>
      </c>
      <c r="I367" s="134">
        <v>0</v>
      </c>
    </row>
    <row r="368" spans="1:9" ht="17.25" customHeight="1">
      <c r="A368" s="46">
        <v>2502</v>
      </c>
      <c r="B368" s="152" t="s">
        <v>217</v>
      </c>
      <c r="C368" s="152"/>
      <c r="D368" s="47">
        <v>0</v>
      </c>
      <c r="E368" s="47">
        <v>0</v>
      </c>
      <c r="F368" s="47">
        <v>0</v>
      </c>
      <c r="G368" s="48">
        <v>0</v>
      </c>
      <c r="H368" s="49">
        <f t="shared" si="20"/>
        <v>0</v>
      </c>
      <c r="I368" s="134">
        <v>0</v>
      </c>
    </row>
    <row r="369" spans="1:9" ht="17.25" customHeight="1">
      <c r="A369" s="46">
        <v>2503</v>
      </c>
      <c r="B369" s="152" t="s">
        <v>319</v>
      </c>
      <c r="C369" s="152"/>
      <c r="D369" s="47">
        <v>0</v>
      </c>
      <c r="E369" s="47">
        <v>0</v>
      </c>
      <c r="F369" s="47">
        <v>0</v>
      </c>
      <c r="G369" s="48">
        <v>0</v>
      </c>
      <c r="H369" s="49">
        <f t="shared" si="20"/>
        <v>0</v>
      </c>
      <c r="I369" s="134">
        <v>0</v>
      </c>
    </row>
    <row r="370" spans="1:9" ht="17.25" customHeight="1">
      <c r="A370" s="46">
        <v>2504</v>
      </c>
      <c r="B370" s="152" t="s">
        <v>320</v>
      </c>
      <c r="C370" s="152"/>
      <c r="D370" s="47">
        <v>0</v>
      </c>
      <c r="E370" s="47">
        <v>0</v>
      </c>
      <c r="F370" s="47">
        <v>0</v>
      </c>
      <c r="G370" s="48">
        <v>0</v>
      </c>
      <c r="H370" s="49">
        <f t="shared" si="20"/>
        <v>0</v>
      </c>
      <c r="I370" s="134">
        <v>0</v>
      </c>
    </row>
    <row r="371" spans="1:9" ht="17.25" customHeight="1">
      <c r="A371" s="46">
        <v>2505</v>
      </c>
      <c r="B371" s="152" t="s">
        <v>321</v>
      </c>
      <c r="C371" s="152"/>
      <c r="D371" s="47">
        <v>0</v>
      </c>
      <c r="E371" s="47">
        <v>0</v>
      </c>
      <c r="F371" s="47">
        <v>0</v>
      </c>
      <c r="G371" s="48">
        <v>0</v>
      </c>
      <c r="H371" s="49">
        <f t="shared" si="20"/>
        <v>0</v>
      </c>
      <c r="I371" s="134">
        <v>0</v>
      </c>
    </row>
    <row r="372" spans="1:9" ht="17.25" customHeight="1">
      <c r="A372" s="46">
        <v>2506</v>
      </c>
      <c r="B372" s="152" t="s">
        <v>322</v>
      </c>
      <c r="C372" s="152"/>
      <c r="D372" s="47">
        <v>0</v>
      </c>
      <c r="E372" s="47">
        <v>0</v>
      </c>
      <c r="F372" s="47">
        <v>0</v>
      </c>
      <c r="G372" s="48">
        <v>0</v>
      </c>
      <c r="H372" s="49">
        <f t="shared" si="20"/>
        <v>0</v>
      </c>
      <c r="I372" s="134">
        <v>0</v>
      </c>
    </row>
    <row r="373" spans="1:9" ht="17.25" customHeight="1">
      <c r="A373" s="46">
        <v>2507</v>
      </c>
      <c r="B373" s="152" t="s">
        <v>323</v>
      </c>
      <c r="C373" s="152"/>
      <c r="D373" s="47">
        <v>0</v>
      </c>
      <c r="E373" s="47">
        <v>0</v>
      </c>
      <c r="F373" s="47">
        <v>0</v>
      </c>
      <c r="G373" s="48">
        <v>0</v>
      </c>
      <c r="H373" s="49">
        <f t="shared" si="20"/>
        <v>0</v>
      </c>
      <c r="I373" s="134">
        <v>0</v>
      </c>
    </row>
    <row r="374" spans="1:9" ht="17.25" customHeight="1">
      <c r="A374" s="46">
        <v>2508</v>
      </c>
      <c r="B374" s="152" t="s">
        <v>324</v>
      </c>
      <c r="C374" s="152"/>
      <c r="D374" s="47">
        <v>0</v>
      </c>
      <c r="E374" s="47">
        <v>0</v>
      </c>
      <c r="F374" s="47">
        <v>0</v>
      </c>
      <c r="G374" s="48">
        <v>0</v>
      </c>
      <c r="H374" s="49">
        <f t="shared" si="20"/>
        <v>0</v>
      </c>
      <c r="I374" s="134">
        <v>0</v>
      </c>
    </row>
    <row r="375" spans="1:9" ht="17.25" customHeight="1">
      <c r="A375" s="46">
        <v>2509</v>
      </c>
      <c r="B375" s="152" t="s">
        <v>325</v>
      </c>
      <c r="C375" s="152"/>
      <c r="D375" s="47">
        <v>0</v>
      </c>
      <c r="E375" s="47">
        <v>0</v>
      </c>
      <c r="F375" s="47">
        <v>0</v>
      </c>
      <c r="G375" s="48">
        <v>0</v>
      </c>
      <c r="H375" s="49">
        <f t="shared" si="20"/>
        <v>0</v>
      </c>
      <c r="I375" s="134">
        <v>0</v>
      </c>
    </row>
    <row r="376" spans="1:9" ht="17.25" customHeight="1">
      <c r="A376" s="46">
        <v>2510</v>
      </c>
      <c r="B376" s="152" t="s">
        <v>326</v>
      </c>
      <c r="C376" s="152"/>
      <c r="D376" s="47">
        <v>0</v>
      </c>
      <c r="E376" s="47">
        <v>0</v>
      </c>
      <c r="F376" s="47">
        <v>0</v>
      </c>
      <c r="G376" s="48">
        <v>0</v>
      </c>
      <c r="H376" s="49">
        <f t="shared" si="20"/>
        <v>0</v>
      </c>
      <c r="I376" s="134">
        <v>0</v>
      </c>
    </row>
    <row r="377" spans="1:9" ht="17.25" customHeight="1">
      <c r="A377" s="46">
        <v>2511</v>
      </c>
      <c r="B377" s="152" t="s">
        <v>327</v>
      </c>
      <c r="C377" s="152"/>
      <c r="D377" s="47">
        <v>0</v>
      </c>
      <c r="E377" s="47">
        <v>0</v>
      </c>
      <c r="F377" s="47">
        <v>0</v>
      </c>
      <c r="G377" s="48">
        <v>0</v>
      </c>
      <c r="H377" s="49">
        <f t="shared" si="20"/>
        <v>0</v>
      </c>
      <c r="I377" s="134">
        <v>0</v>
      </c>
    </row>
    <row r="378" spans="1:9" ht="17.25" customHeight="1">
      <c r="A378" s="46">
        <v>2512</v>
      </c>
      <c r="B378" s="152" t="s">
        <v>188</v>
      </c>
      <c r="C378" s="152"/>
      <c r="D378" s="47">
        <v>0</v>
      </c>
      <c r="E378" s="47">
        <v>0</v>
      </c>
      <c r="F378" s="47">
        <v>0</v>
      </c>
      <c r="G378" s="48">
        <v>0</v>
      </c>
      <c r="H378" s="49">
        <f t="shared" si="20"/>
        <v>0</v>
      </c>
      <c r="I378" s="134">
        <v>0</v>
      </c>
    </row>
    <row r="379" spans="1:9" ht="17.25" customHeight="1">
      <c r="A379" s="46">
        <v>2513</v>
      </c>
      <c r="B379" s="152" t="s">
        <v>213</v>
      </c>
      <c r="C379" s="152"/>
      <c r="D379" s="47">
        <v>0</v>
      </c>
      <c r="E379" s="47">
        <v>0</v>
      </c>
      <c r="F379" s="47">
        <v>0</v>
      </c>
      <c r="G379" s="48">
        <v>0</v>
      </c>
      <c r="H379" s="49">
        <f t="shared" si="20"/>
        <v>0</v>
      </c>
      <c r="I379" s="134">
        <v>0</v>
      </c>
    </row>
    <row r="380" spans="1:9" ht="17.25" customHeight="1">
      <c r="A380" s="46">
        <v>2514</v>
      </c>
      <c r="B380" s="152" t="s">
        <v>328</v>
      </c>
      <c r="C380" s="152"/>
      <c r="D380" s="47">
        <v>0</v>
      </c>
      <c r="E380" s="47">
        <v>0</v>
      </c>
      <c r="F380" s="47">
        <v>0</v>
      </c>
      <c r="G380" s="48">
        <v>0</v>
      </c>
      <c r="H380" s="49">
        <f t="shared" si="20"/>
        <v>0</v>
      </c>
      <c r="I380" s="134">
        <v>0</v>
      </c>
    </row>
    <row r="381" spans="1:9" ht="17.25" customHeight="1">
      <c r="A381" s="46">
        <v>2515</v>
      </c>
      <c r="B381" s="152" t="s">
        <v>329</v>
      </c>
      <c r="C381" s="152"/>
      <c r="D381" s="47">
        <v>0</v>
      </c>
      <c r="E381" s="47">
        <v>0</v>
      </c>
      <c r="F381" s="47">
        <v>0</v>
      </c>
      <c r="G381" s="48">
        <v>0</v>
      </c>
      <c r="H381" s="49">
        <f t="shared" si="20"/>
        <v>0</v>
      </c>
      <c r="I381" s="134">
        <v>0</v>
      </c>
    </row>
    <row r="382" spans="1:9" ht="17.25" customHeight="1">
      <c r="A382" s="46">
        <v>2516</v>
      </c>
      <c r="B382" s="153" t="s">
        <v>81</v>
      </c>
      <c r="C382" s="153"/>
      <c r="D382" s="47">
        <v>0</v>
      </c>
      <c r="E382" s="47">
        <v>0</v>
      </c>
      <c r="F382" s="47">
        <v>0</v>
      </c>
      <c r="G382" s="48">
        <v>0</v>
      </c>
      <c r="H382" s="49">
        <f t="shared" si="20"/>
        <v>0</v>
      </c>
      <c r="I382" s="134">
        <v>0</v>
      </c>
    </row>
    <row r="383" spans="1:9" ht="17.25" customHeight="1" thickBot="1">
      <c r="A383" s="51"/>
      <c r="B383" s="154" t="s">
        <v>82</v>
      </c>
      <c r="C383" s="154"/>
      <c r="D383" s="52">
        <f>SUM(D367:D382)</f>
        <v>0</v>
      </c>
      <c r="E383" s="52">
        <f>SUM(E367:E382)</f>
        <v>0</v>
      </c>
      <c r="F383" s="52">
        <f>SUM(F367:F382)</f>
        <v>0</v>
      </c>
      <c r="G383" s="53"/>
      <c r="H383" s="52">
        <f>SUM(H367:H382)</f>
        <v>0</v>
      </c>
      <c r="I383" s="52">
        <f>SUM(I367:I382)</f>
        <v>0</v>
      </c>
    </row>
    <row r="384" spans="1:8" ht="9" customHeight="1">
      <c r="A384" s="149"/>
      <c r="B384" s="149"/>
      <c r="C384" s="149"/>
      <c r="D384" s="149"/>
      <c r="E384" s="149"/>
      <c r="F384" s="149"/>
      <c r="G384" s="149"/>
      <c r="H384" s="149"/>
    </row>
    <row r="385" spans="1:9" ht="21.75" customHeight="1">
      <c r="A385" s="54">
        <v>26</v>
      </c>
      <c r="B385" s="156" t="s">
        <v>330</v>
      </c>
      <c r="C385" s="157"/>
      <c r="D385" s="157"/>
      <c r="E385" s="157"/>
      <c r="F385" s="157"/>
      <c r="G385" s="157"/>
      <c r="H385" s="157"/>
      <c r="I385" s="158"/>
    </row>
    <row r="386" spans="1:9" ht="17.25" customHeight="1">
      <c r="A386" s="46">
        <v>2601</v>
      </c>
      <c r="B386" s="155" t="s">
        <v>331</v>
      </c>
      <c r="C386" s="155"/>
      <c r="D386" s="132">
        <v>0</v>
      </c>
      <c r="E386" s="132">
        <v>0</v>
      </c>
      <c r="F386" s="132">
        <v>0</v>
      </c>
      <c r="G386" s="133">
        <v>0</v>
      </c>
      <c r="H386" s="134">
        <f aca="true" t="shared" si="21" ref="H386:H396">(F386-E386)*G386</f>
        <v>0</v>
      </c>
      <c r="I386" s="134">
        <v>0</v>
      </c>
    </row>
    <row r="387" spans="1:9" ht="17.25" customHeight="1">
      <c r="A387" s="46">
        <v>2602</v>
      </c>
      <c r="B387" s="152" t="s">
        <v>332</v>
      </c>
      <c r="C387" s="152"/>
      <c r="D387" s="47">
        <v>0</v>
      </c>
      <c r="E387" s="47">
        <v>0</v>
      </c>
      <c r="F387" s="47">
        <v>0</v>
      </c>
      <c r="G387" s="48">
        <v>0</v>
      </c>
      <c r="H387" s="49">
        <f t="shared" si="21"/>
        <v>0</v>
      </c>
      <c r="I387" s="134">
        <v>0</v>
      </c>
    </row>
    <row r="388" spans="1:9" ht="17.25" customHeight="1">
      <c r="A388" s="46">
        <v>2603</v>
      </c>
      <c r="B388" s="152" t="s">
        <v>333</v>
      </c>
      <c r="C388" s="152"/>
      <c r="D388" s="47">
        <v>0</v>
      </c>
      <c r="E388" s="47">
        <v>0</v>
      </c>
      <c r="F388" s="47">
        <v>0</v>
      </c>
      <c r="G388" s="48">
        <v>0</v>
      </c>
      <c r="H388" s="49">
        <f t="shared" si="21"/>
        <v>0</v>
      </c>
      <c r="I388" s="134">
        <v>0</v>
      </c>
    </row>
    <row r="389" spans="1:9" ht="17.25" customHeight="1">
      <c r="A389" s="46">
        <v>2604</v>
      </c>
      <c r="B389" s="152" t="s">
        <v>334</v>
      </c>
      <c r="C389" s="152"/>
      <c r="D389" s="47">
        <v>0</v>
      </c>
      <c r="E389" s="47">
        <v>0</v>
      </c>
      <c r="F389" s="47">
        <v>0</v>
      </c>
      <c r="G389" s="48">
        <v>0</v>
      </c>
      <c r="H389" s="49">
        <f t="shared" si="21"/>
        <v>0</v>
      </c>
      <c r="I389" s="134">
        <v>0</v>
      </c>
    </row>
    <row r="390" spans="1:9" ht="17.25" customHeight="1">
      <c r="A390" s="46">
        <v>2605</v>
      </c>
      <c r="B390" s="152" t="s">
        <v>335</v>
      </c>
      <c r="C390" s="152"/>
      <c r="D390" s="47">
        <v>0</v>
      </c>
      <c r="E390" s="47">
        <v>0</v>
      </c>
      <c r="F390" s="47">
        <v>0</v>
      </c>
      <c r="G390" s="48">
        <v>0</v>
      </c>
      <c r="H390" s="49">
        <f t="shared" si="21"/>
        <v>0</v>
      </c>
      <c r="I390" s="134">
        <v>0</v>
      </c>
    </row>
    <row r="391" spans="1:9" ht="17.25" customHeight="1">
      <c r="A391" s="46">
        <v>2606</v>
      </c>
      <c r="B391" s="152" t="s">
        <v>336</v>
      </c>
      <c r="C391" s="152"/>
      <c r="D391" s="47">
        <v>0</v>
      </c>
      <c r="E391" s="47">
        <v>0</v>
      </c>
      <c r="F391" s="47">
        <v>0</v>
      </c>
      <c r="G391" s="48">
        <v>0</v>
      </c>
      <c r="H391" s="49">
        <f t="shared" si="21"/>
        <v>0</v>
      </c>
      <c r="I391" s="134">
        <v>0</v>
      </c>
    </row>
    <row r="392" spans="1:9" ht="17.25" customHeight="1">
      <c r="A392" s="46">
        <v>2607</v>
      </c>
      <c r="B392" s="152" t="s">
        <v>337</v>
      </c>
      <c r="C392" s="152"/>
      <c r="D392" s="47">
        <v>0</v>
      </c>
      <c r="E392" s="47">
        <v>0</v>
      </c>
      <c r="F392" s="47">
        <v>0</v>
      </c>
      <c r="G392" s="48">
        <v>0</v>
      </c>
      <c r="H392" s="49">
        <f t="shared" si="21"/>
        <v>0</v>
      </c>
      <c r="I392" s="134">
        <v>0</v>
      </c>
    </row>
    <row r="393" spans="1:9" ht="17.25" customHeight="1">
      <c r="A393" s="46">
        <v>2608</v>
      </c>
      <c r="B393" s="152" t="s">
        <v>338</v>
      </c>
      <c r="C393" s="152"/>
      <c r="D393" s="47">
        <v>0</v>
      </c>
      <c r="E393" s="47">
        <v>0</v>
      </c>
      <c r="F393" s="47">
        <v>0</v>
      </c>
      <c r="G393" s="48">
        <v>0</v>
      </c>
      <c r="H393" s="49">
        <f t="shared" si="21"/>
        <v>0</v>
      </c>
      <c r="I393" s="134">
        <v>0</v>
      </c>
    </row>
    <row r="394" spans="1:9" ht="17.25" customHeight="1">
      <c r="A394" s="46">
        <v>2609</v>
      </c>
      <c r="B394" s="152" t="s">
        <v>327</v>
      </c>
      <c r="C394" s="152"/>
      <c r="D394" s="47">
        <v>0</v>
      </c>
      <c r="E394" s="47">
        <v>0</v>
      </c>
      <c r="F394" s="47">
        <v>0</v>
      </c>
      <c r="G394" s="48">
        <v>0</v>
      </c>
      <c r="H394" s="49">
        <f t="shared" si="21"/>
        <v>0</v>
      </c>
      <c r="I394" s="134">
        <v>0</v>
      </c>
    </row>
    <row r="395" spans="1:9" ht="17.25" customHeight="1">
      <c r="A395" s="46">
        <v>2610</v>
      </c>
      <c r="B395" s="153" t="s">
        <v>339</v>
      </c>
      <c r="C395" s="153"/>
      <c r="D395" s="47">
        <v>0</v>
      </c>
      <c r="E395" s="47">
        <v>0</v>
      </c>
      <c r="F395" s="47">
        <v>0</v>
      </c>
      <c r="G395" s="48">
        <v>0</v>
      </c>
      <c r="H395" s="49">
        <f t="shared" si="21"/>
        <v>0</v>
      </c>
      <c r="I395" s="134">
        <v>0</v>
      </c>
    </row>
    <row r="396" spans="1:9" ht="17.25" customHeight="1">
      <c r="A396" s="46">
        <v>2611</v>
      </c>
      <c r="B396" s="153" t="s">
        <v>81</v>
      </c>
      <c r="C396" s="153"/>
      <c r="D396" s="47">
        <v>0</v>
      </c>
      <c r="E396" s="47">
        <v>0</v>
      </c>
      <c r="F396" s="47">
        <v>0</v>
      </c>
      <c r="G396" s="48">
        <v>0</v>
      </c>
      <c r="H396" s="49">
        <f t="shared" si="21"/>
        <v>0</v>
      </c>
      <c r="I396" s="134">
        <v>0</v>
      </c>
    </row>
    <row r="397" spans="1:9" ht="17.25" customHeight="1" thickBot="1">
      <c r="A397" s="51"/>
      <c r="B397" s="154" t="s">
        <v>82</v>
      </c>
      <c r="C397" s="154"/>
      <c r="D397" s="52">
        <f>SUM(D386:D396)</f>
        <v>0</v>
      </c>
      <c r="E397" s="52">
        <f>SUM(E386:E396)</f>
        <v>0</v>
      </c>
      <c r="F397" s="52">
        <f>SUM(F386:F396)</f>
        <v>0</v>
      </c>
      <c r="G397" s="53"/>
      <c r="H397" s="52">
        <f>SUM(H386:H396)</f>
        <v>0</v>
      </c>
      <c r="I397" s="52">
        <f>SUM(I386:I396)</f>
        <v>0</v>
      </c>
    </row>
    <row r="398" spans="1:8" ht="9" customHeight="1">
      <c r="A398" s="149"/>
      <c r="B398" s="149"/>
      <c r="C398" s="149"/>
      <c r="D398" s="149"/>
      <c r="E398" s="149"/>
      <c r="F398" s="149"/>
      <c r="G398" s="149"/>
      <c r="H398" s="149"/>
    </row>
    <row r="399" spans="1:9" ht="21.75" customHeight="1">
      <c r="A399" s="54">
        <v>27</v>
      </c>
      <c r="B399" s="156" t="s">
        <v>340</v>
      </c>
      <c r="C399" s="157"/>
      <c r="D399" s="157"/>
      <c r="E399" s="157"/>
      <c r="F399" s="157"/>
      <c r="G399" s="157"/>
      <c r="H399" s="157"/>
      <c r="I399" s="158"/>
    </row>
    <row r="400" spans="1:9" ht="17.25" customHeight="1">
      <c r="A400" s="46">
        <v>2701</v>
      </c>
      <c r="B400" s="155" t="s">
        <v>341</v>
      </c>
      <c r="C400" s="155"/>
      <c r="D400" s="132">
        <v>0</v>
      </c>
      <c r="E400" s="132">
        <v>0</v>
      </c>
      <c r="F400" s="132">
        <v>0</v>
      </c>
      <c r="G400" s="133">
        <v>0</v>
      </c>
      <c r="H400" s="134">
        <f aca="true" t="shared" si="22" ref="H400:H407">(F400-E400)*G400</f>
        <v>0</v>
      </c>
      <c r="I400" s="134">
        <v>0</v>
      </c>
    </row>
    <row r="401" spans="1:9" ht="17.25" customHeight="1">
      <c r="A401" s="46">
        <v>2702</v>
      </c>
      <c r="B401" s="152" t="s">
        <v>342</v>
      </c>
      <c r="C401" s="152"/>
      <c r="D401" s="47">
        <v>0</v>
      </c>
      <c r="E401" s="47">
        <v>0</v>
      </c>
      <c r="F401" s="47">
        <v>0</v>
      </c>
      <c r="G401" s="48">
        <v>0</v>
      </c>
      <c r="H401" s="49">
        <f t="shared" si="22"/>
        <v>0</v>
      </c>
      <c r="I401" s="134">
        <v>0</v>
      </c>
    </row>
    <row r="402" spans="1:9" ht="17.25" customHeight="1">
      <c r="A402" s="46">
        <v>2703</v>
      </c>
      <c r="B402" s="152" t="s">
        <v>343</v>
      </c>
      <c r="C402" s="152"/>
      <c r="D402" s="47">
        <v>0</v>
      </c>
      <c r="E402" s="47">
        <v>0</v>
      </c>
      <c r="F402" s="47">
        <v>0</v>
      </c>
      <c r="G402" s="48">
        <v>0</v>
      </c>
      <c r="H402" s="49">
        <f t="shared" si="22"/>
        <v>0</v>
      </c>
      <c r="I402" s="134">
        <v>0</v>
      </c>
    </row>
    <row r="403" spans="1:9" ht="17.25" customHeight="1">
      <c r="A403" s="46">
        <v>2704</v>
      </c>
      <c r="B403" s="152" t="s">
        <v>344</v>
      </c>
      <c r="C403" s="152"/>
      <c r="D403" s="47">
        <v>0</v>
      </c>
      <c r="E403" s="47">
        <v>0</v>
      </c>
      <c r="F403" s="47">
        <v>0</v>
      </c>
      <c r="G403" s="48">
        <v>0</v>
      </c>
      <c r="H403" s="49">
        <f t="shared" si="22"/>
        <v>0</v>
      </c>
      <c r="I403" s="134">
        <v>0</v>
      </c>
    </row>
    <row r="404" spans="1:9" ht="17.25" customHeight="1">
      <c r="A404" s="46">
        <v>2705</v>
      </c>
      <c r="B404" s="152" t="s">
        <v>345</v>
      </c>
      <c r="C404" s="152"/>
      <c r="D404" s="47">
        <v>0</v>
      </c>
      <c r="E404" s="47">
        <v>0</v>
      </c>
      <c r="F404" s="47">
        <v>0</v>
      </c>
      <c r="G404" s="48">
        <v>0</v>
      </c>
      <c r="H404" s="49">
        <f t="shared" si="22"/>
        <v>0</v>
      </c>
      <c r="I404" s="134">
        <v>0</v>
      </c>
    </row>
    <row r="405" spans="1:9" ht="17.25" customHeight="1">
      <c r="A405" s="46">
        <v>2706</v>
      </c>
      <c r="B405" s="152" t="s">
        <v>346</v>
      </c>
      <c r="C405" s="152"/>
      <c r="D405" s="47">
        <v>0</v>
      </c>
      <c r="E405" s="47">
        <v>0</v>
      </c>
      <c r="F405" s="47">
        <v>0</v>
      </c>
      <c r="G405" s="48">
        <v>0</v>
      </c>
      <c r="H405" s="49">
        <f t="shared" si="22"/>
        <v>0</v>
      </c>
      <c r="I405" s="134">
        <v>0</v>
      </c>
    </row>
    <row r="406" spans="1:9" ht="17.25" customHeight="1">
      <c r="A406" s="46">
        <v>2707</v>
      </c>
      <c r="B406" s="152" t="s">
        <v>347</v>
      </c>
      <c r="C406" s="152"/>
      <c r="D406" s="47">
        <v>0</v>
      </c>
      <c r="E406" s="47">
        <v>0</v>
      </c>
      <c r="F406" s="47">
        <v>0</v>
      </c>
      <c r="G406" s="48">
        <v>0</v>
      </c>
      <c r="H406" s="49">
        <f t="shared" si="22"/>
        <v>0</v>
      </c>
      <c r="I406" s="134">
        <v>0</v>
      </c>
    </row>
    <row r="407" spans="1:9" ht="17.25" customHeight="1">
      <c r="A407" s="46">
        <v>2708</v>
      </c>
      <c r="B407" s="153" t="s">
        <v>81</v>
      </c>
      <c r="C407" s="153"/>
      <c r="D407" s="47">
        <v>0</v>
      </c>
      <c r="E407" s="47">
        <v>0</v>
      </c>
      <c r="F407" s="47">
        <v>0</v>
      </c>
      <c r="G407" s="48">
        <v>0</v>
      </c>
      <c r="H407" s="49">
        <f t="shared" si="22"/>
        <v>0</v>
      </c>
      <c r="I407" s="134">
        <v>0</v>
      </c>
    </row>
    <row r="408" spans="1:9" ht="17.25" customHeight="1" thickBot="1">
      <c r="A408" s="51"/>
      <c r="B408" s="154" t="s">
        <v>82</v>
      </c>
      <c r="C408" s="154"/>
      <c r="D408" s="52">
        <f>SUM(D400:D407)</f>
        <v>0</v>
      </c>
      <c r="E408" s="52">
        <f>SUM(E400:E407)</f>
        <v>0</v>
      </c>
      <c r="F408" s="52">
        <f>SUM(F400:F407)</f>
        <v>0</v>
      </c>
      <c r="G408" s="53"/>
      <c r="H408" s="52">
        <f>SUM(H400:H407)</f>
        <v>0</v>
      </c>
      <c r="I408" s="52">
        <f>SUM(I400:I407)</f>
        <v>0</v>
      </c>
    </row>
    <row r="409" spans="1:8" ht="9" customHeight="1">
      <c r="A409" s="149"/>
      <c r="B409" s="149"/>
      <c r="C409" s="149"/>
      <c r="D409" s="149"/>
      <c r="E409" s="149"/>
      <c r="F409" s="149"/>
      <c r="G409" s="149"/>
      <c r="H409" s="149"/>
    </row>
    <row r="410" spans="1:9" ht="21.75" customHeight="1">
      <c r="A410" s="54">
        <v>28</v>
      </c>
      <c r="B410" s="156" t="s">
        <v>348</v>
      </c>
      <c r="C410" s="157"/>
      <c r="D410" s="157"/>
      <c r="E410" s="157"/>
      <c r="F410" s="157"/>
      <c r="G410" s="157"/>
      <c r="H410" s="157"/>
      <c r="I410" s="158"/>
    </row>
    <row r="411" spans="1:9" ht="17.25" customHeight="1">
      <c r="A411" s="46">
        <v>2801</v>
      </c>
      <c r="B411" s="155" t="s">
        <v>349</v>
      </c>
      <c r="C411" s="155"/>
      <c r="D411" s="132">
        <v>0</v>
      </c>
      <c r="E411" s="132">
        <v>0</v>
      </c>
      <c r="F411" s="132">
        <v>0</v>
      </c>
      <c r="G411" s="133">
        <v>0</v>
      </c>
      <c r="H411" s="134">
        <f>(F411-E411)*G411</f>
        <v>0</v>
      </c>
      <c r="I411" s="134">
        <v>0</v>
      </c>
    </row>
    <row r="412" spans="1:9" ht="17.25" customHeight="1">
      <c r="A412" s="46">
        <v>2802</v>
      </c>
      <c r="B412" s="152" t="s">
        <v>350</v>
      </c>
      <c r="C412" s="152"/>
      <c r="D412" s="47">
        <v>0</v>
      </c>
      <c r="E412" s="47">
        <v>0</v>
      </c>
      <c r="F412" s="47">
        <v>0</v>
      </c>
      <c r="G412" s="48">
        <v>0</v>
      </c>
      <c r="H412" s="49">
        <f>(F412-E412)*G412</f>
        <v>0</v>
      </c>
      <c r="I412" s="134">
        <v>0</v>
      </c>
    </row>
    <row r="413" spans="1:9" ht="17.25" customHeight="1">
      <c r="A413" s="46">
        <v>2803</v>
      </c>
      <c r="B413" s="152" t="s">
        <v>351</v>
      </c>
      <c r="C413" s="152"/>
      <c r="D413" s="47">
        <v>0</v>
      </c>
      <c r="E413" s="47">
        <v>0</v>
      </c>
      <c r="F413" s="47">
        <v>0</v>
      </c>
      <c r="G413" s="48">
        <v>0</v>
      </c>
      <c r="H413" s="49">
        <f>(F413-E413)*G413</f>
        <v>0</v>
      </c>
      <c r="I413" s="134">
        <v>0</v>
      </c>
    </row>
    <row r="414" spans="1:9" ht="17.25" customHeight="1">
      <c r="A414" s="46">
        <v>2804</v>
      </c>
      <c r="B414" s="153" t="s">
        <v>81</v>
      </c>
      <c r="C414" s="153"/>
      <c r="D414" s="47">
        <v>0</v>
      </c>
      <c r="E414" s="47">
        <v>0</v>
      </c>
      <c r="F414" s="47">
        <v>0</v>
      </c>
      <c r="G414" s="48">
        <v>0</v>
      </c>
      <c r="H414" s="49">
        <f>(F414-E414)*G414</f>
        <v>0</v>
      </c>
      <c r="I414" s="134">
        <v>0</v>
      </c>
    </row>
    <row r="415" spans="1:9" ht="17.25" customHeight="1" thickBot="1">
      <c r="A415" s="51"/>
      <c r="B415" s="154" t="s">
        <v>82</v>
      </c>
      <c r="C415" s="154"/>
      <c r="D415" s="52">
        <f>SUM(D411:D414)</f>
        <v>0</v>
      </c>
      <c r="E415" s="52">
        <f>SUM(E411:E414)</f>
        <v>0</v>
      </c>
      <c r="F415" s="52">
        <f>SUM(F411:F414)</f>
        <v>0</v>
      </c>
      <c r="G415" s="53"/>
      <c r="H415" s="52">
        <f>SUM(H411:H414)</f>
        <v>0</v>
      </c>
      <c r="I415" s="52">
        <f>SUM(I411:I414)</f>
        <v>0</v>
      </c>
    </row>
    <row r="416" spans="1:8" ht="9" customHeight="1">
      <c r="A416" s="149"/>
      <c r="B416" s="149"/>
      <c r="C416" s="149"/>
      <c r="D416" s="149"/>
      <c r="E416" s="149"/>
      <c r="F416" s="149"/>
      <c r="G416" s="149"/>
      <c r="H416" s="149"/>
    </row>
    <row r="417" spans="1:9" ht="21.75" customHeight="1">
      <c r="A417" s="54">
        <v>29</v>
      </c>
      <c r="B417" s="156" t="s">
        <v>352</v>
      </c>
      <c r="C417" s="157"/>
      <c r="D417" s="157"/>
      <c r="E417" s="157"/>
      <c r="F417" s="157"/>
      <c r="G417" s="157"/>
      <c r="H417" s="157"/>
      <c r="I417" s="158"/>
    </row>
    <row r="418" spans="1:9" ht="17.25" customHeight="1">
      <c r="A418" s="46">
        <v>2901</v>
      </c>
      <c r="B418" s="155" t="s">
        <v>353</v>
      </c>
      <c r="C418" s="155"/>
      <c r="D418" s="132">
        <v>0</v>
      </c>
      <c r="E418" s="132">
        <v>0</v>
      </c>
      <c r="F418" s="132">
        <v>0</v>
      </c>
      <c r="G418" s="133">
        <v>0</v>
      </c>
      <c r="H418" s="134">
        <f aca="true" t="shared" si="23" ref="H418:H423">(F418-E418)*G418</f>
        <v>0</v>
      </c>
      <c r="I418" s="134">
        <v>0</v>
      </c>
    </row>
    <row r="419" spans="1:9" ht="17.25" customHeight="1">
      <c r="A419" s="46">
        <v>2902</v>
      </c>
      <c r="B419" s="152" t="s">
        <v>354</v>
      </c>
      <c r="C419" s="152"/>
      <c r="D419" s="47">
        <v>0</v>
      </c>
      <c r="E419" s="47">
        <v>0</v>
      </c>
      <c r="F419" s="47">
        <v>0</v>
      </c>
      <c r="G419" s="48">
        <v>0</v>
      </c>
      <c r="H419" s="49">
        <f t="shared" si="23"/>
        <v>0</v>
      </c>
      <c r="I419" s="134">
        <v>0</v>
      </c>
    </row>
    <row r="420" spans="1:9" ht="17.25" customHeight="1">
      <c r="A420" s="46">
        <v>2903</v>
      </c>
      <c r="B420" s="152" t="s">
        <v>355</v>
      </c>
      <c r="C420" s="152"/>
      <c r="D420" s="47">
        <v>0</v>
      </c>
      <c r="E420" s="47">
        <v>0</v>
      </c>
      <c r="F420" s="47">
        <v>0</v>
      </c>
      <c r="G420" s="48">
        <v>0</v>
      </c>
      <c r="H420" s="49">
        <f t="shared" si="23"/>
        <v>0</v>
      </c>
      <c r="I420" s="134">
        <v>0</v>
      </c>
    </row>
    <row r="421" spans="1:9" ht="17.25" customHeight="1">
      <c r="A421" s="46">
        <v>2904</v>
      </c>
      <c r="B421" s="152" t="s">
        <v>356</v>
      </c>
      <c r="C421" s="152"/>
      <c r="D421" s="47">
        <v>0</v>
      </c>
      <c r="E421" s="47">
        <v>0</v>
      </c>
      <c r="F421" s="47">
        <v>0</v>
      </c>
      <c r="G421" s="48">
        <v>0</v>
      </c>
      <c r="H421" s="49">
        <f t="shared" si="23"/>
        <v>0</v>
      </c>
      <c r="I421" s="134">
        <v>0</v>
      </c>
    </row>
    <row r="422" spans="1:9" ht="17.25" customHeight="1">
      <c r="A422" s="46">
        <v>2905</v>
      </c>
      <c r="B422" s="152" t="s">
        <v>357</v>
      </c>
      <c r="C422" s="152"/>
      <c r="D422" s="47">
        <v>0</v>
      </c>
      <c r="E422" s="47">
        <v>0</v>
      </c>
      <c r="F422" s="47">
        <v>0</v>
      </c>
      <c r="G422" s="48">
        <v>0</v>
      </c>
      <c r="H422" s="49">
        <f t="shared" si="23"/>
        <v>0</v>
      </c>
      <c r="I422" s="134">
        <v>0</v>
      </c>
    </row>
    <row r="423" spans="1:9" ht="17.25" customHeight="1">
      <c r="A423" s="46">
        <v>2906</v>
      </c>
      <c r="B423" s="153" t="s">
        <v>81</v>
      </c>
      <c r="C423" s="153"/>
      <c r="D423" s="47">
        <v>0</v>
      </c>
      <c r="E423" s="47">
        <v>0</v>
      </c>
      <c r="F423" s="47">
        <v>0</v>
      </c>
      <c r="G423" s="48">
        <v>0</v>
      </c>
      <c r="H423" s="49">
        <f t="shared" si="23"/>
        <v>0</v>
      </c>
      <c r="I423" s="134">
        <v>0</v>
      </c>
    </row>
    <row r="424" spans="1:9" ht="17.25" customHeight="1" thickBot="1">
      <c r="A424" s="51"/>
      <c r="B424" s="154" t="s">
        <v>82</v>
      </c>
      <c r="C424" s="154"/>
      <c r="D424" s="52">
        <f>SUM(D418:D423)</f>
        <v>0</v>
      </c>
      <c r="E424" s="52">
        <f>SUM(E418:E423)</f>
        <v>0</v>
      </c>
      <c r="F424" s="52">
        <f>SUM(F418:F423)</f>
        <v>0</v>
      </c>
      <c r="G424" s="53"/>
      <c r="H424" s="52">
        <f>SUM(H418:H423)</f>
        <v>0</v>
      </c>
      <c r="I424" s="52">
        <f>SUM(I418:I423)</f>
        <v>0</v>
      </c>
    </row>
    <row r="425" spans="1:8" ht="9" customHeight="1">
      <c r="A425" s="149"/>
      <c r="B425" s="149"/>
      <c r="C425" s="149"/>
      <c r="D425" s="149"/>
      <c r="E425" s="149"/>
      <c r="F425" s="149"/>
      <c r="G425" s="149"/>
      <c r="H425" s="149"/>
    </row>
    <row r="426" spans="1:9" ht="21.75" customHeight="1">
      <c r="A426" s="54">
        <v>30</v>
      </c>
      <c r="B426" s="156" t="s">
        <v>358</v>
      </c>
      <c r="C426" s="157"/>
      <c r="D426" s="157"/>
      <c r="E426" s="157"/>
      <c r="F426" s="157"/>
      <c r="G426" s="157"/>
      <c r="H426" s="157"/>
      <c r="I426" s="158"/>
    </row>
    <row r="427" spans="1:9" ht="17.25" customHeight="1">
      <c r="A427" s="46">
        <v>3001</v>
      </c>
      <c r="B427" s="155" t="s">
        <v>359</v>
      </c>
      <c r="C427" s="155"/>
      <c r="D427" s="132">
        <v>0</v>
      </c>
      <c r="E427" s="132">
        <v>0</v>
      </c>
      <c r="F427" s="132">
        <v>0</v>
      </c>
      <c r="G427" s="133">
        <v>0</v>
      </c>
      <c r="H427" s="134">
        <f aca="true" t="shared" si="24" ref="H427:H437">(F427-E427)*G427</f>
        <v>0</v>
      </c>
      <c r="I427" s="134">
        <v>0</v>
      </c>
    </row>
    <row r="428" spans="1:9" ht="17.25" customHeight="1">
      <c r="A428" s="46">
        <v>3002</v>
      </c>
      <c r="B428" s="152" t="s">
        <v>101</v>
      </c>
      <c r="C428" s="152"/>
      <c r="D428" s="47">
        <v>0</v>
      </c>
      <c r="E428" s="47">
        <v>0</v>
      </c>
      <c r="F428" s="47">
        <v>0</v>
      </c>
      <c r="G428" s="48">
        <v>0</v>
      </c>
      <c r="H428" s="49">
        <f t="shared" si="24"/>
        <v>0</v>
      </c>
      <c r="I428" s="134">
        <v>0</v>
      </c>
    </row>
    <row r="429" spans="1:9" ht="17.25" customHeight="1">
      <c r="A429" s="46">
        <v>3003</v>
      </c>
      <c r="B429" s="152" t="s">
        <v>103</v>
      </c>
      <c r="C429" s="152"/>
      <c r="D429" s="47">
        <v>0</v>
      </c>
      <c r="E429" s="47">
        <v>0</v>
      </c>
      <c r="F429" s="47">
        <v>0</v>
      </c>
      <c r="G429" s="48">
        <v>0</v>
      </c>
      <c r="H429" s="49">
        <f t="shared" si="24"/>
        <v>0</v>
      </c>
      <c r="I429" s="134">
        <v>0</v>
      </c>
    </row>
    <row r="430" spans="1:9" ht="17.25" customHeight="1">
      <c r="A430" s="46">
        <v>3004</v>
      </c>
      <c r="B430" s="152" t="s">
        <v>360</v>
      </c>
      <c r="C430" s="152"/>
      <c r="D430" s="47">
        <v>0</v>
      </c>
      <c r="E430" s="47">
        <v>0</v>
      </c>
      <c r="F430" s="47">
        <v>0</v>
      </c>
      <c r="G430" s="48">
        <v>0</v>
      </c>
      <c r="H430" s="49">
        <f t="shared" si="24"/>
        <v>0</v>
      </c>
      <c r="I430" s="134">
        <v>0</v>
      </c>
    </row>
    <row r="431" spans="1:9" ht="17.25" customHeight="1">
      <c r="A431" s="46">
        <v>3005</v>
      </c>
      <c r="B431" s="152" t="s">
        <v>361</v>
      </c>
      <c r="C431" s="152"/>
      <c r="D431" s="47">
        <v>0</v>
      </c>
      <c r="E431" s="47">
        <v>0</v>
      </c>
      <c r="F431" s="47">
        <v>0</v>
      </c>
      <c r="G431" s="48">
        <v>0</v>
      </c>
      <c r="H431" s="49">
        <f t="shared" si="24"/>
        <v>0</v>
      </c>
      <c r="I431" s="134">
        <v>0</v>
      </c>
    </row>
    <row r="432" spans="1:9" ht="17.25" customHeight="1">
      <c r="A432" s="46">
        <v>3006</v>
      </c>
      <c r="B432" s="152" t="s">
        <v>362</v>
      </c>
      <c r="C432" s="152"/>
      <c r="D432" s="47">
        <v>0</v>
      </c>
      <c r="E432" s="47">
        <v>0</v>
      </c>
      <c r="F432" s="47">
        <v>0</v>
      </c>
      <c r="G432" s="48">
        <v>0</v>
      </c>
      <c r="H432" s="49">
        <f t="shared" si="24"/>
        <v>0</v>
      </c>
      <c r="I432" s="134">
        <v>0</v>
      </c>
    </row>
    <row r="433" spans="1:9" ht="17.25" customHeight="1">
      <c r="A433" s="46">
        <v>3007</v>
      </c>
      <c r="B433" s="152" t="s">
        <v>363</v>
      </c>
      <c r="C433" s="152"/>
      <c r="D433" s="47">
        <v>0</v>
      </c>
      <c r="E433" s="47">
        <v>0</v>
      </c>
      <c r="F433" s="47">
        <v>0</v>
      </c>
      <c r="G433" s="48">
        <v>0</v>
      </c>
      <c r="H433" s="49">
        <f t="shared" si="24"/>
        <v>0</v>
      </c>
      <c r="I433" s="134">
        <v>0</v>
      </c>
    </row>
    <row r="434" spans="1:9" ht="17.25" customHeight="1">
      <c r="A434" s="46">
        <v>3008</v>
      </c>
      <c r="B434" s="153" t="s">
        <v>81</v>
      </c>
      <c r="C434" s="153"/>
      <c r="D434" s="47">
        <v>0</v>
      </c>
      <c r="E434" s="47">
        <v>0</v>
      </c>
      <c r="F434" s="47">
        <v>0</v>
      </c>
      <c r="G434" s="48">
        <v>0</v>
      </c>
      <c r="H434" s="49">
        <f t="shared" si="24"/>
        <v>0</v>
      </c>
      <c r="I434" s="134">
        <v>0</v>
      </c>
    </row>
    <row r="435" spans="1:9" ht="17.25" customHeight="1">
      <c r="A435" s="46">
        <v>3009</v>
      </c>
      <c r="B435" s="152" t="s">
        <v>364</v>
      </c>
      <c r="C435" s="152"/>
      <c r="D435" s="47">
        <v>0</v>
      </c>
      <c r="E435" s="47">
        <v>0</v>
      </c>
      <c r="F435" s="47">
        <v>0</v>
      </c>
      <c r="G435" s="48">
        <v>0</v>
      </c>
      <c r="H435" s="49">
        <f t="shared" si="24"/>
        <v>0</v>
      </c>
      <c r="I435" s="134">
        <v>0</v>
      </c>
    </row>
    <row r="436" spans="1:9" ht="17.25" customHeight="1">
      <c r="A436" s="46">
        <v>3010</v>
      </c>
      <c r="B436" s="152" t="s">
        <v>365</v>
      </c>
      <c r="C436" s="152"/>
      <c r="D436" s="47">
        <v>0</v>
      </c>
      <c r="E436" s="47">
        <v>0</v>
      </c>
      <c r="F436" s="47">
        <v>0</v>
      </c>
      <c r="G436" s="48">
        <v>0</v>
      </c>
      <c r="H436" s="49">
        <f t="shared" si="24"/>
        <v>0</v>
      </c>
      <c r="I436" s="134">
        <v>0</v>
      </c>
    </row>
    <row r="437" spans="1:9" ht="17.25" customHeight="1">
      <c r="A437" s="46">
        <v>3011</v>
      </c>
      <c r="B437" s="152" t="s">
        <v>366</v>
      </c>
      <c r="C437" s="152"/>
      <c r="D437" s="47">
        <v>0</v>
      </c>
      <c r="E437" s="47">
        <v>0</v>
      </c>
      <c r="F437" s="47">
        <v>0</v>
      </c>
      <c r="G437" s="48">
        <v>0</v>
      </c>
      <c r="H437" s="49">
        <f t="shared" si="24"/>
        <v>0</v>
      </c>
      <c r="I437" s="134">
        <v>0</v>
      </c>
    </row>
    <row r="438" spans="1:9" ht="17.25" customHeight="1" thickBot="1">
      <c r="A438" s="51"/>
      <c r="B438" s="154" t="s">
        <v>82</v>
      </c>
      <c r="C438" s="154"/>
      <c r="D438" s="52">
        <f>SUM(D427:D437)</f>
        <v>0</v>
      </c>
      <c r="E438" s="52">
        <f>SUM(E427:E437)</f>
        <v>0</v>
      </c>
      <c r="F438" s="52">
        <f>SUM(F427:F437)</f>
        <v>0</v>
      </c>
      <c r="G438" s="53"/>
      <c r="H438" s="52">
        <f>SUM(H427:H437)</f>
        <v>0</v>
      </c>
      <c r="I438" s="52">
        <f>SUM(I427:I437)</f>
        <v>0</v>
      </c>
    </row>
    <row r="439" spans="1:8" ht="9" customHeight="1">
      <c r="A439" s="149"/>
      <c r="B439" s="149"/>
      <c r="C439" s="149"/>
      <c r="D439" s="149"/>
      <c r="E439" s="149"/>
      <c r="F439" s="149"/>
      <c r="G439" s="149"/>
      <c r="H439" s="149"/>
    </row>
    <row r="440" spans="1:9" ht="21.75" customHeight="1" thickBot="1">
      <c r="A440" s="151" t="s">
        <v>367</v>
      </c>
      <c r="B440" s="151"/>
      <c r="C440" s="151"/>
      <c r="D440" s="56">
        <f>D438+D424+D415+D408+D397+D383+D364+D357+D344+D331+D308+D296+D280+D268+D248+D233+D223+D213+D205+D194+D178+D163+D140+D129+D118+D107+D100+D95+D86+D51</f>
        <v>0</v>
      </c>
      <c r="E440" s="56">
        <f>E438+E424+E415+E408+E397+E383+E364+E357+E344+E331+E308+E296+E280+E268+E248+E233+E223+E213+E205+E194+E178+E163+E140+E129+E118+E107+E100+E95+E86+E51</f>
        <v>0</v>
      </c>
      <c r="F440" s="56">
        <f>F438+F424+F415+F408+F397+F383+F364+F357+F344+F331+F308+F296+F280+F268+F248+F233+F223+F213+F205+F194+F178+F163+F140+F129+F118+F107+F100+F95+F86+F51</f>
        <v>0</v>
      </c>
      <c r="G440" s="56"/>
      <c r="H440" s="56">
        <f>H438+H424+H415+H408+H397+H383+H364+H357+H344+H331+H308+H296+H280+H268+H248+H233+H223+H213+H205+H194+H178+H163+H140+H129+H118+H107+H100+H95+H86+H51</f>
        <v>0</v>
      </c>
      <c r="I440" s="56">
        <f>I438+I424+I415+I408+I397+I383+I364+I357+I344+I331+I308+I296+I280+I268+I248+I233+I223+I213+I205+I194+I178+I163+I140+I129+I118+I107+I100+I95+I86+I51</f>
        <v>0</v>
      </c>
    </row>
    <row r="441" spans="1:8" ht="9" customHeight="1">
      <c r="A441" s="149"/>
      <c r="B441" s="149"/>
      <c r="C441" s="149"/>
      <c r="D441" s="149"/>
      <c r="E441" s="149"/>
      <c r="F441" s="149"/>
      <c r="G441" s="149"/>
      <c r="H441" s="149"/>
    </row>
    <row r="442" spans="1:9" ht="17.25" customHeight="1" thickBot="1">
      <c r="A442" s="148" t="s">
        <v>368</v>
      </c>
      <c r="B442" s="148"/>
      <c r="C442" s="148"/>
      <c r="D442" s="57">
        <f>D440-D54-D89-D90</f>
        <v>0</v>
      </c>
      <c r="E442" s="57">
        <f>E440-E54-E89-E90</f>
        <v>0</v>
      </c>
      <c r="F442" s="57">
        <f>F440-F54-F89-F90</f>
        <v>0</v>
      </c>
      <c r="G442" s="57"/>
      <c r="H442" s="57">
        <f>H440-H54-H89-H90</f>
        <v>0</v>
      </c>
      <c r="I442" s="57">
        <f>I440-I54-I89-I90</f>
        <v>0</v>
      </c>
    </row>
    <row r="443" spans="1:8" ht="9" customHeight="1">
      <c r="A443" s="149"/>
      <c r="B443" s="149"/>
      <c r="C443" s="149"/>
      <c r="D443" s="149"/>
      <c r="E443" s="149"/>
      <c r="F443" s="149"/>
      <c r="G443" s="149"/>
      <c r="H443" s="149"/>
    </row>
    <row r="444" spans="1:9" ht="17.25" customHeight="1">
      <c r="A444" s="46">
        <v>3101</v>
      </c>
      <c r="B444" s="152" t="s">
        <v>469</v>
      </c>
      <c r="C444" s="152"/>
      <c r="D444" s="49">
        <v>0</v>
      </c>
      <c r="E444" s="49">
        <v>0</v>
      </c>
      <c r="F444" s="49">
        <v>0</v>
      </c>
      <c r="G444" s="55">
        <v>0</v>
      </c>
      <c r="H444" s="49">
        <f>(F444-E444)*G444</f>
        <v>0</v>
      </c>
      <c r="I444" s="49">
        <v>0</v>
      </c>
    </row>
    <row r="445" spans="1:9" ht="17.25" customHeight="1">
      <c r="A445" s="131">
        <v>3102</v>
      </c>
      <c r="B445" s="146" t="s">
        <v>369</v>
      </c>
      <c r="C445" s="146"/>
      <c r="D445" s="132">
        <v>0</v>
      </c>
      <c r="E445" s="132">
        <v>0</v>
      </c>
      <c r="F445" s="132">
        <v>0</v>
      </c>
      <c r="G445" s="133">
        <v>0</v>
      </c>
      <c r="H445" s="134">
        <f>(F445-E445)*G445</f>
        <v>0</v>
      </c>
      <c r="I445" s="134">
        <v>0</v>
      </c>
    </row>
    <row r="446" spans="1:9" ht="17.25" customHeight="1">
      <c r="A446" s="46">
        <v>3103</v>
      </c>
      <c r="B446" s="147" t="s">
        <v>470</v>
      </c>
      <c r="C446" s="147"/>
      <c r="D446" s="47">
        <v>0</v>
      </c>
      <c r="E446" s="47">
        <v>0</v>
      </c>
      <c r="F446" s="47">
        <v>0</v>
      </c>
      <c r="G446" s="48">
        <v>0</v>
      </c>
      <c r="H446" s="49">
        <f>(F446-E446)*G446</f>
        <v>0</v>
      </c>
      <c r="I446" s="49">
        <v>0</v>
      </c>
    </row>
    <row r="447" spans="1:9" ht="17.25" customHeight="1" thickBot="1">
      <c r="A447" s="58">
        <v>3104</v>
      </c>
      <c r="B447" s="148" t="s">
        <v>370</v>
      </c>
      <c r="C447" s="148"/>
      <c r="D447" s="59">
        <v>0</v>
      </c>
      <c r="E447" s="59">
        <v>0</v>
      </c>
      <c r="F447" s="59">
        <v>0</v>
      </c>
      <c r="G447" s="60">
        <v>0</v>
      </c>
      <c r="H447" s="57">
        <f>(F447-E447)*G447</f>
        <v>0</v>
      </c>
      <c r="I447" s="57">
        <v>0</v>
      </c>
    </row>
    <row r="448" spans="1:8" ht="9" customHeight="1" thickBot="1">
      <c r="A448" s="149"/>
      <c r="B448" s="149"/>
      <c r="C448" s="149"/>
      <c r="D448" s="149"/>
      <c r="E448" s="149"/>
      <c r="F448" s="149"/>
      <c r="G448" s="149"/>
      <c r="H448" s="149"/>
    </row>
    <row r="449" spans="1:9" ht="21.75" customHeight="1" thickBot="1">
      <c r="A449" s="150" t="s">
        <v>82</v>
      </c>
      <c r="B449" s="150"/>
      <c r="C449" s="150"/>
      <c r="D449" s="61">
        <f>SUM(D440+D445+D446+D447)</f>
        <v>0</v>
      </c>
      <c r="E449" s="61">
        <f>SUM(E440+E445+E446+E447)</f>
        <v>0</v>
      </c>
      <c r="F449" s="61">
        <f>SUM(F440+F445+F446+F447)</f>
        <v>0</v>
      </c>
      <c r="G449" s="61"/>
      <c r="H449" s="61">
        <f>SUM(H440+H445+H446+H447)</f>
        <v>0</v>
      </c>
      <c r="I449" s="61">
        <f>SUM(I440+I445+I446+I447)</f>
        <v>0</v>
      </c>
    </row>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2.75" customHeight="1"/>
  </sheetData>
  <sheetProtection password="BA97" sheet="1"/>
  <protectedRanges>
    <protectedRange sqref="D418:G423 I418:I423 D427:G437 I427:I437 D445:G447 I445:I447" name="Oblast5"/>
    <protectedRange sqref="D311:G330 I311:I330 D334:G343 I334:I343 D347:G356 I347:I356 D360:G363 I360:I363 D367:G382 I367:I382 D386:G396 I386:I396 D400:G407 I400:I407 D411:G414 I411:I414" name="Oblast4"/>
    <protectedRange sqref="D181:G193 I181:I193 D197:G204 I197:I204 D208:G212 I208:I212 D216:G222 I216:I222 D226:G232 I226:I232 D236:G247 I236:I247 D251:G267 I251:I267 D271:G279 I271:I279 D283:G295 I283:I295 D299:G307 I299:I307" name="Oblast3"/>
    <protectedRange sqref="C3:D4 E7:E10" name="Oblast1"/>
    <protectedRange sqref="D54:G85 I54:I85 D89:G94 I89:I94 D98:G99 I98:I99 D103:G106 I103:I106 D110:G117 I110:I117 D121:G128 I121:I128 D132:G139 I132:I139 D143:G162 I143:I162 D166:G177 I166:I177" name="Oblast2"/>
  </protectedRanges>
  <mergeCells count="444">
    <mergeCell ref="B109:I109"/>
    <mergeCell ref="B102:I102"/>
    <mergeCell ref="B97:I97"/>
    <mergeCell ref="B88:I88"/>
    <mergeCell ref="B49:C49"/>
    <mergeCell ref="B50:C50"/>
    <mergeCell ref="B51:C51"/>
    <mergeCell ref="A52:H52"/>
    <mergeCell ref="B61:C61"/>
    <mergeCell ref="B62:C62"/>
    <mergeCell ref="A1:G1"/>
    <mergeCell ref="A3:B3"/>
    <mergeCell ref="C3:D3"/>
    <mergeCell ref="A4:B4"/>
    <mergeCell ref="C4:D4"/>
    <mergeCell ref="A6:E6"/>
    <mergeCell ref="A7:B10"/>
    <mergeCell ref="C7:D7"/>
    <mergeCell ref="C8:D8"/>
    <mergeCell ref="C10:D10"/>
    <mergeCell ref="A11:E11"/>
    <mergeCell ref="C14:I14"/>
    <mergeCell ref="C9:D9"/>
    <mergeCell ref="C16:I16"/>
    <mergeCell ref="C17:I17"/>
    <mergeCell ref="C18:I18"/>
    <mergeCell ref="C20:I20"/>
    <mergeCell ref="A31:C35"/>
    <mergeCell ref="D32:D35"/>
    <mergeCell ref="E32:E35"/>
    <mergeCell ref="F32:F35"/>
    <mergeCell ref="G32:G35"/>
    <mergeCell ref="H32:H35"/>
    <mergeCell ref="B53:I53"/>
    <mergeCell ref="C27:I27"/>
    <mergeCell ref="A36:H36"/>
    <mergeCell ref="B38:C38"/>
    <mergeCell ref="B39:C39"/>
    <mergeCell ref="B40:C40"/>
    <mergeCell ref="B41:C41"/>
    <mergeCell ref="I32:I35"/>
    <mergeCell ref="C29:I29"/>
    <mergeCell ref="B37:I37"/>
    <mergeCell ref="B60:C60"/>
    <mergeCell ref="B131:I131"/>
    <mergeCell ref="B120:I120"/>
    <mergeCell ref="B42:C42"/>
    <mergeCell ref="B43:C43"/>
    <mergeCell ref="B44:C44"/>
    <mergeCell ref="B45:C45"/>
    <mergeCell ref="B46:C46"/>
    <mergeCell ref="B47:C47"/>
    <mergeCell ref="B48:C48"/>
    <mergeCell ref="B54:C54"/>
    <mergeCell ref="B55:C55"/>
    <mergeCell ref="B56:C56"/>
    <mergeCell ref="B57:C57"/>
    <mergeCell ref="B58:C58"/>
    <mergeCell ref="B59:C59"/>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A96:H96"/>
    <mergeCell ref="B98:C98"/>
    <mergeCell ref="B83:C83"/>
    <mergeCell ref="B84:C84"/>
    <mergeCell ref="B85:C85"/>
    <mergeCell ref="B86:C86"/>
    <mergeCell ref="A87:H87"/>
    <mergeCell ref="B89:C89"/>
    <mergeCell ref="B104:C104"/>
    <mergeCell ref="B105:C105"/>
    <mergeCell ref="B385:I385"/>
    <mergeCell ref="B366:I366"/>
    <mergeCell ref="B90:C90"/>
    <mergeCell ref="B91:C91"/>
    <mergeCell ref="B92:C92"/>
    <mergeCell ref="B93:C93"/>
    <mergeCell ref="B94:C94"/>
    <mergeCell ref="B95:C95"/>
    <mergeCell ref="B110:C110"/>
    <mergeCell ref="B111:C111"/>
    <mergeCell ref="B99:C99"/>
    <mergeCell ref="B100:C100"/>
    <mergeCell ref="A101:H101"/>
    <mergeCell ref="B426:I426"/>
    <mergeCell ref="B417:I417"/>
    <mergeCell ref="B410:I410"/>
    <mergeCell ref="B399:I399"/>
    <mergeCell ref="B103:C103"/>
    <mergeCell ref="B112:C112"/>
    <mergeCell ref="B113:C113"/>
    <mergeCell ref="C24:I24"/>
    <mergeCell ref="B114:C114"/>
    <mergeCell ref="B115:C115"/>
    <mergeCell ref="B116:C116"/>
    <mergeCell ref="B106:C106"/>
    <mergeCell ref="B107:C107"/>
    <mergeCell ref="C25:I25"/>
    <mergeCell ref="A108:H108"/>
    <mergeCell ref="B127:C127"/>
    <mergeCell ref="B128:C128"/>
    <mergeCell ref="B117:C117"/>
    <mergeCell ref="B118:C118"/>
    <mergeCell ref="A119:H119"/>
    <mergeCell ref="B121:C121"/>
    <mergeCell ref="B122:C122"/>
    <mergeCell ref="B123:C123"/>
    <mergeCell ref="B129:C129"/>
    <mergeCell ref="A130:H130"/>
    <mergeCell ref="C22:I22"/>
    <mergeCell ref="B132:C132"/>
    <mergeCell ref="B133:C133"/>
    <mergeCell ref="B134:C134"/>
    <mergeCell ref="B124:C124"/>
    <mergeCell ref="B125:C125"/>
    <mergeCell ref="C23:I23"/>
    <mergeCell ref="B126:C126"/>
    <mergeCell ref="B135:C135"/>
    <mergeCell ref="B136:C136"/>
    <mergeCell ref="B137:C137"/>
    <mergeCell ref="B138:C138"/>
    <mergeCell ref="B139:C139"/>
    <mergeCell ref="B140:C140"/>
    <mergeCell ref="A141:H141"/>
    <mergeCell ref="B143:C143"/>
    <mergeCell ref="B144:C144"/>
    <mergeCell ref="B145:C145"/>
    <mergeCell ref="B146:C146"/>
    <mergeCell ref="B147:C147"/>
    <mergeCell ref="B142:I142"/>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A164:H164"/>
    <mergeCell ref="B166:C166"/>
    <mergeCell ref="B167:C167"/>
    <mergeCell ref="B165:I165"/>
    <mergeCell ref="B168:C168"/>
    <mergeCell ref="B169:C169"/>
    <mergeCell ref="B170:C170"/>
    <mergeCell ref="B171:C171"/>
    <mergeCell ref="B172:C172"/>
    <mergeCell ref="B173:C173"/>
    <mergeCell ref="B174:C174"/>
    <mergeCell ref="B175:C175"/>
    <mergeCell ref="B176:C176"/>
    <mergeCell ref="B177:C177"/>
    <mergeCell ref="B178:C178"/>
    <mergeCell ref="A179:H179"/>
    <mergeCell ref="B181:C181"/>
    <mergeCell ref="B182:C182"/>
    <mergeCell ref="B183:C183"/>
    <mergeCell ref="B184:C184"/>
    <mergeCell ref="B185:C185"/>
    <mergeCell ref="B180:I180"/>
    <mergeCell ref="B186:C186"/>
    <mergeCell ref="B187:C187"/>
    <mergeCell ref="B188:C188"/>
    <mergeCell ref="B189:C189"/>
    <mergeCell ref="B190:C190"/>
    <mergeCell ref="B191:C191"/>
    <mergeCell ref="B192:C192"/>
    <mergeCell ref="B193:C193"/>
    <mergeCell ref="B194:C194"/>
    <mergeCell ref="A195:H195"/>
    <mergeCell ref="B197:C197"/>
    <mergeCell ref="B196:I196"/>
    <mergeCell ref="B198:C198"/>
    <mergeCell ref="B199:C199"/>
    <mergeCell ref="B200:C200"/>
    <mergeCell ref="B201:C201"/>
    <mergeCell ref="B202:C202"/>
    <mergeCell ref="B203:C203"/>
    <mergeCell ref="B204:C204"/>
    <mergeCell ref="B205:C205"/>
    <mergeCell ref="A206:H206"/>
    <mergeCell ref="B208:C208"/>
    <mergeCell ref="B209:C209"/>
    <mergeCell ref="B207:I207"/>
    <mergeCell ref="B210:C210"/>
    <mergeCell ref="B211:C211"/>
    <mergeCell ref="B212:C212"/>
    <mergeCell ref="B213:C213"/>
    <mergeCell ref="A214:H214"/>
    <mergeCell ref="B215:I215"/>
    <mergeCell ref="B216:C216"/>
    <mergeCell ref="B217:C217"/>
    <mergeCell ref="B218:C218"/>
    <mergeCell ref="B219:C219"/>
    <mergeCell ref="B220:C220"/>
    <mergeCell ref="B221:C221"/>
    <mergeCell ref="B222:C222"/>
    <mergeCell ref="B223:C223"/>
    <mergeCell ref="A224:H224"/>
    <mergeCell ref="B226:C226"/>
    <mergeCell ref="B227:C227"/>
    <mergeCell ref="B225:I225"/>
    <mergeCell ref="B228:C228"/>
    <mergeCell ref="B229:C229"/>
    <mergeCell ref="B230:C230"/>
    <mergeCell ref="B231:C231"/>
    <mergeCell ref="B232:C232"/>
    <mergeCell ref="B233:C233"/>
    <mergeCell ref="A234:H234"/>
    <mergeCell ref="B236:C236"/>
    <mergeCell ref="B237:C237"/>
    <mergeCell ref="B238:C238"/>
    <mergeCell ref="B239:C239"/>
    <mergeCell ref="B235:I235"/>
    <mergeCell ref="B240:C240"/>
    <mergeCell ref="B241:C241"/>
    <mergeCell ref="B242:C242"/>
    <mergeCell ref="B243:C243"/>
    <mergeCell ref="B244:C244"/>
    <mergeCell ref="B245:C245"/>
    <mergeCell ref="B246:C246"/>
    <mergeCell ref="B247:C247"/>
    <mergeCell ref="B248:C248"/>
    <mergeCell ref="A249:H249"/>
    <mergeCell ref="B251:C251"/>
    <mergeCell ref="B250:I250"/>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A269:H269"/>
    <mergeCell ref="B271:C271"/>
    <mergeCell ref="B272:C272"/>
    <mergeCell ref="B273:C273"/>
    <mergeCell ref="B274:C274"/>
    <mergeCell ref="B275:C275"/>
    <mergeCell ref="B270:I270"/>
    <mergeCell ref="B276:C276"/>
    <mergeCell ref="B277:C277"/>
    <mergeCell ref="B278:C278"/>
    <mergeCell ref="B279:C279"/>
    <mergeCell ref="B280:C280"/>
    <mergeCell ref="A281:H281"/>
    <mergeCell ref="B283:C283"/>
    <mergeCell ref="B284:C284"/>
    <mergeCell ref="B285:C285"/>
    <mergeCell ref="B286:C286"/>
    <mergeCell ref="B287:C287"/>
    <mergeCell ref="B282:I282"/>
    <mergeCell ref="B288:C288"/>
    <mergeCell ref="B289:C289"/>
    <mergeCell ref="B290:C290"/>
    <mergeCell ref="B291:C291"/>
    <mergeCell ref="B292:C292"/>
    <mergeCell ref="B293:C293"/>
    <mergeCell ref="B294:C294"/>
    <mergeCell ref="B295:C295"/>
    <mergeCell ref="B296:C296"/>
    <mergeCell ref="A297:H297"/>
    <mergeCell ref="B299:C299"/>
    <mergeCell ref="B298:I298"/>
    <mergeCell ref="B300:C300"/>
    <mergeCell ref="B301:C301"/>
    <mergeCell ref="B302:C302"/>
    <mergeCell ref="B303:C303"/>
    <mergeCell ref="B304:C304"/>
    <mergeCell ref="B305:C305"/>
    <mergeCell ref="B306:C306"/>
    <mergeCell ref="B307:C307"/>
    <mergeCell ref="B308:C308"/>
    <mergeCell ref="A309:H309"/>
    <mergeCell ref="B311:C311"/>
    <mergeCell ref="B310:I310"/>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A332:H332"/>
    <mergeCell ref="B334:C334"/>
    <mergeCell ref="B333:I333"/>
    <mergeCell ref="B335:C335"/>
    <mergeCell ref="B336:C336"/>
    <mergeCell ref="B337:C337"/>
    <mergeCell ref="B338:C338"/>
    <mergeCell ref="B339:C339"/>
    <mergeCell ref="B340:C340"/>
    <mergeCell ref="B341:C341"/>
    <mergeCell ref="B342:C342"/>
    <mergeCell ref="B343:C343"/>
    <mergeCell ref="B344:C344"/>
    <mergeCell ref="A345:H345"/>
    <mergeCell ref="B347:C347"/>
    <mergeCell ref="B346:I346"/>
    <mergeCell ref="B348:C348"/>
    <mergeCell ref="B349:C349"/>
    <mergeCell ref="B350:C350"/>
    <mergeCell ref="B351:C351"/>
    <mergeCell ref="B352:C352"/>
    <mergeCell ref="B353:C353"/>
    <mergeCell ref="B354:C354"/>
    <mergeCell ref="B355:C355"/>
    <mergeCell ref="B356:C356"/>
    <mergeCell ref="B357:C357"/>
    <mergeCell ref="A358:H358"/>
    <mergeCell ref="B360:C360"/>
    <mergeCell ref="B359:I359"/>
    <mergeCell ref="B361:C361"/>
    <mergeCell ref="B362:C362"/>
    <mergeCell ref="B363:C363"/>
    <mergeCell ref="B364:C364"/>
    <mergeCell ref="A365:H365"/>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A384:H384"/>
    <mergeCell ref="B386:C386"/>
    <mergeCell ref="B387:C387"/>
    <mergeCell ref="B388:C388"/>
    <mergeCell ref="B389:C389"/>
    <mergeCell ref="B390:C390"/>
    <mergeCell ref="B391:C391"/>
    <mergeCell ref="B392:C392"/>
    <mergeCell ref="B393:C393"/>
    <mergeCell ref="B394:C394"/>
    <mergeCell ref="B395:C395"/>
    <mergeCell ref="B396:C396"/>
    <mergeCell ref="B397:C397"/>
    <mergeCell ref="A398:H398"/>
    <mergeCell ref="B400:C400"/>
    <mergeCell ref="B401:C401"/>
    <mergeCell ref="B402:C402"/>
    <mergeCell ref="B403:C403"/>
    <mergeCell ref="B404:C404"/>
    <mergeCell ref="B405:C405"/>
    <mergeCell ref="B406:C406"/>
    <mergeCell ref="B407:C407"/>
    <mergeCell ref="B408:C408"/>
    <mergeCell ref="A409:H409"/>
    <mergeCell ref="B411:C411"/>
    <mergeCell ref="B412:C412"/>
    <mergeCell ref="B413:C413"/>
    <mergeCell ref="B414:C414"/>
    <mergeCell ref="B415:C415"/>
    <mergeCell ref="A416:H416"/>
    <mergeCell ref="B418:C418"/>
    <mergeCell ref="B419:C419"/>
    <mergeCell ref="B420:C420"/>
    <mergeCell ref="B421:C421"/>
    <mergeCell ref="B422:C422"/>
    <mergeCell ref="B423:C423"/>
    <mergeCell ref="B424:C424"/>
    <mergeCell ref="A425:H425"/>
    <mergeCell ref="B427:C427"/>
    <mergeCell ref="B428:C428"/>
    <mergeCell ref="B429:C429"/>
    <mergeCell ref="B430:C430"/>
    <mergeCell ref="B431:C431"/>
    <mergeCell ref="B432:C432"/>
    <mergeCell ref="B444:C444"/>
    <mergeCell ref="B433:C433"/>
    <mergeCell ref="B434:C434"/>
    <mergeCell ref="B435:C435"/>
    <mergeCell ref="B436:C436"/>
    <mergeCell ref="B437:C437"/>
    <mergeCell ref="B438:C438"/>
    <mergeCell ref="B445:C445"/>
    <mergeCell ref="B446:C446"/>
    <mergeCell ref="B447:C447"/>
    <mergeCell ref="A448:H448"/>
    <mergeCell ref="A449:C449"/>
    <mergeCell ref="A439:H439"/>
    <mergeCell ref="A440:C440"/>
    <mergeCell ref="A441:H441"/>
    <mergeCell ref="A442:C442"/>
    <mergeCell ref="A443:H443"/>
  </mergeCells>
  <printOptions/>
  <pageMargins left="0.7479166666666667" right="0.7479166666666667" top="0.7479166666666667" bottom="0.8868055555555556" header="0.5118055555555555" footer="0.7479166666666667"/>
  <pageSetup firstPageNumber="1" useFirstPageNumber="1" fitToHeight="0" fitToWidth="1" horizontalDpi="300" verticalDpi="300" orientation="landscape" paperSize="9" scale="69"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H71"/>
  <sheetViews>
    <sheetView tabSelected="1" zoomScalePageLayoutView="0" workbookViewId="0" topLeftCell="A1">
      <selection activeCell="A1" sqref="A1:E1"/>
    </sheetView>
  </sheetViews>
  <sheetFormatPr defaultColWidth="9.140625" defaultRowHeight="12.75"/>
  <cols>
    <col min="1" max="1" width="7.7109375" style="62" customWidth="1"/>
    <col min="2" max="2" width="77.140625" style="62" customWidth="1"/>
    <col min="3" max="4" width="20.421875" style="62" customWidth="1"/>
    <col min="5" max="5" width="53.28125" style="62" customWidth="1"/>
    <col min="6" max="16384" width="9.140625" style="62" customWidth="1"/>
  </cols>
  <sheetData>
    <row r="1" spans="1:6" ht="30" customHeight="1">
      <c r="A1" s="179" t="s">
        <v>371</v>
      </c>
      <c r="B1" s="179"/>
      <c r="C1" s="179"/>
      <c r="D1" s="179"/>
      <c r="E1" s="179"/>
      <c r="F1" s="63"/>
    </row>
    <row r="2" spans="1:6" ht="30" customHeight="1">
      <c r="A2" s="63"/>
      <c r="B2" s="63"/>
      <c r="C2" s="63"/>
      <c r="D2" s="63"/>
      <c r="E2" s="63"/>
      <c r="F2" s="63"/>
    </row>
    <row r="3" spans="1:6" ht="54.75" customHeight="1">
      <c r="A3" s="145" t="s">
        <v>475</v>
      </c>
      <c r="B3" s="145"/>
      <c r="C3" s="145"/>
      <c r="D3" s="63"/>
      <c r="E3" s="63"/>
      <c r="F3" s="63"/>
    </row>
    <row r="4" spans="1:6" ht="17.25" customHeight="1">
      <c r="A4" s="63"/>
      <c r="B4" s="63"/>
      <c r="C4" s="63"/>
      <c r="D4" s="63"/>
      <c r="E4" s="63"/>
      <c r="F4" s="63"/>
    </row>
    <row r="5" spans="1:5" ht="27.75" customHeight="1">
      <c r="A5" s="145" t="s">
        <v>372</v>
      </c>
      <c r="B5" s="145"/>
      <c r="C5" s="145"/>
      <c r="D5" s="64"/>
      <c r="E5" s="64"/>
    </row>
    <row r="6" spans="1:6" ht="38.25" customHeight="1">
      <c r="A6" s="180" t="s">
        <v>468</v>
      </c>
      <c r="B6" s="180"/>
      <c r="C6" s="180"/>
      <c r="D6" s="64"/>
      <c r="E6" s="181"/>
      <c r="F6" s="181"/>
    </row>
    <row r="7" spans="1:6" ht="41.25" customHeight="1">
      <c r="A7" s="180" t="s">
        <v>373</v>
      </c>
      <c r="B7" s="180"/>
      <c r="C7" s="180"/>
      <c r="D7" s="64"/>
      <c r="E7" s="65"/>
      <c r="F7" s="65"/>
    </row>
    <row r="8" spans="1:6" ht="41.25" customHeight="1">
      <c r="A8" s="180" t="s">
        <v>483</v>
      </c>
      <c r="B8" s="180"/>
      <c r="C8" s="180"/>
      <c r="D8" s="64"/>
      <c r="E8" s="65"/>
      <c r="F8" s="65"/>
    </row>
    <row r="9" spans="1:6" ht="17.25" customHeight="1">
      <c r="A9" s="66"/>
      <c r="B9" s="66"/>
      <c r="C9" s="65"/>
      <c r="D9" s="64"/>
      <c r="E9" s="65"/>
      <c r="F9" s="65"/>
    </row>
    <row r="10" spans="1:6" s="67" customFormat="1" ht="17.25" customHeight="1">
      <c r="A10" s="176" t="s">
        <v>6</v>
      </c>
      <c r="B10" s="176"/>
      <c r="C10" s="177" t="str">
        <f>IF('Úvodní list'!C9="vyplní příjemce podpory kinematografie"," ",'Úvodní list'!C9)</f>
        <v> </v>
      </c>
      <c r="D10" s="177"/>
      <c r="E10" s="177"/>
      <c r="F10" s="65"/>
    </row>
    <row r="11" spans="1:5" s="67" customFormat="1" ht="17.25" customHeight="1">
      <c r="A11" s="176" t="s">
        <v>5</v>
      </c>
      <c r="B11" s="176"/>
      <c r="C11" s="177" t="str">
        <f>IF('Úvodní list'!C8="vyplní příjemce podpory kinematografie"," ",'Úvodní list'!C8)</f>
        <v> </v>
      </c>
      <c r="D11" s="177"/>
      <c r="E11" s="177"/>
    </row>
    <row r="12" spans="1:5" s="67" customFormat="1" ht="17.25" customHeight="1">
      <c r="A12" s="176" t="s">
        <v>3</v>
      </c>
      <c r="B12" s="176"/>
      <c r="C12" s="177" t="str">
        <f>IF('Úvodní list'!C7="vyplní příjemce podpory kinematografie"," ",'Úvodní list'!C7)</f>
        <v> </v>
      </c>
      <c r="D12" s="177"/>
      <c r="E12" s="177"/>
    </row>
    <row r="13" spans="1:5" ht="27.75" customHeight="1">
      <c r="A13" s="68"/>
      <c r="B13" s="64"/>
      <c r="C13" s="64"/>
      <c r="D13" s="64"/>
      <c r="E13" s="64"/>
    </row>
    <row r="14" spans="1:5" ht="56.25" customHeight="1">
      <c r="A14" s="178" t="s">
        <v>374</v>
      </c>
      <c r="B14" s="178"/>
      <c r="C14" s="69" t="s">
        <v>375</v>
      </c>
      <c r="D14" s="70" t="s">
        <v>376</v>
      </c>
      <c r="E14" s="71" t="s">
        <v>377</v>
      </c>
    </row>
    <row r="15" spans="1:5" ht="9" customHeight="1">
      <c r="A15" s="72"/>
      <c r="B15" s="73"/>
      <c r="C15" s="73"/>
      <c r="D15" s="74"/>
      <c r="E15" s="75"/>
    </row>
    <row r="16" spans="1:5" ht="21.75" customHeight="1">
      <c r="A16" s="76" t="s">
        <v>378</v>
      </c>
      <c r="B16" s="175" t="s">
        <v>379</v>
      </c>
      <c r="C16" s="175"/>
      <c r="D16" s="175"/>
      <c r="E16" s="175"/>
    </row>
    <row r="17" spans="1:5" ht="17.25" customHeight="1">
      <c r="A17" s="77" t="s">
        <v>380</v>
      </c>
      <c r="B17" s="78" t="s">
        <v>381</v>
      </c>
      <c r="C17" s="79">
        <v>0</v>
      </c>
      <c r="D17" s="80" t="str">
        <f>IF(C$66=0,"0%",C17/C$67)</f>
        <v>0%</v>
      </c>
      <c r="E17" s="81"/>
    </row>
    <row r="18" spans="1:5" ht="17.25" customHeight="1">
      <c r="A18" s="77" t="s">
        <v>382</v>
      </c>
      <c r="B18" s="78" t="s">
        <v>383</v>
      </c>
      <c r="C18" s="79">
        <v>0</v>
      </c>
      <c r="D18" s="80" t="str">
        <f>IF(C$66=0,"0%",C18/C$67)</f>
        <v>0%</v>
      </c>
      <c r="E18" s="82"/>
    </row>
    <row r="19" spans="1:5" ht="17.25" customHeight="1">
      <c r="A19" s="77" t="s">
        <v>384</v>
      </c>
      <c r="B19" s="78" t="s">
        <v>385</v>
      </c>
      <c r="C19" s="79">
        <v>0</v>
      </c>
      <c r="D19" s="80" t="str">
        <f>IF(C$66=0,"0%",C19/C$67)</f>
        <v>0%</v>
      </c>
      <c r="E19" s="82"/>
    </row>
    <row r="20" spans="1:5" ht="17.25" customHeight="1">
      <c r="A20" s="77" t="s">
        <v>386</v>
      </c>
      <c r="B20" s="78" t="s">
        <v>387</v>
      </c>
      <c r="C20" s="79">
        <v>0</v>
      </c>
      <c r="D20" s="80" t="str">
        <f>IF(C$66=0,"0%",C20/C$67)</f>
        <v>0%</v>
      </c>
      <c r="E20" s="82"/>
    </row>
    <row r="21" spans="1:5" ht="17.25" customHeight="1">
      <c r="A21" s="77" t="s">
        <v>388</v>
      </c>
      <c r="B21" s="78" t="s">
        <v>389</v>
      </c>
      <c r="C21" s="79">
        <v>0</v>
      </c>
      <c r="D21" s="80" t="str">
        <f>IF(C$66=0,"0%",C21/C$67)</f>
        <v>0%</v>
      </c>
      <c r="E21" s="82"/>
    </row>
    <row r="22" spans="1:5" ht="17.25" customHeight="1">
      <c r="A22" s="83"/>
      <c r="B22" s="84" t="s">
        <v>82</v>
      </c>
      <c r="C22" s="85">
        <f>SUM(C17:C21)</f>
        <v>0</v>
      </c>
      <c r="D22" s="86" t="str">
        <f>IF(C$66=0,"0%",C22/C$67)</f>
        <v>0%</v>
      </c>
      <c r="E22" s="87"/>
    </row>
    <row r="23" spans="1:5" ht="9" customHeight="1">
      <c r="A23" s="88"/>
      <c r="B23" s="68"/>
      <c r="C23" s="89"/>
      <c r="D23" s="90"/>
      <c r="E23" s="91"/>
    </row>
    <row r="24" spans="1:5" s="92" customFormat="1" ht="21.75" customHeight="1">
      <c r="A24" s="76" t="s">
        <v>390</v>
      </c>
      <c r="B24" s="175" t="s">
        <v>391</v>
      </c>
      <c r="C24" s="175"/>
      <c r="D24" s="175"/>
      <c r="E24" s="175"/>
    </row>
    <row r="25" spans="1:5" ht="17.25" customHeight="1">
      <c r="A25" s="77" t="s">
        <v>392</v>
      </c>
      <c r="B25" s="78" t="s">
        <v>393</v>
      </c>
      <c r="C25" s="79">
        <v>0</v>
      </c>
      <c r="D25" s="80" t="str">
        <f>IF(C$66=0,"0%",C25/C$67)</f>
        <v>0%</v>
      </c>
      <c r="E25" s="82"/>
    </row>
    <row r="26" spans="1:5" ht="17.25" customHeight="1">
      <c r="A26" s="77" t="s">
        <v>394</v>
      </c>
      <c r="B26" s="78" t="s">
        <v>395</v>
      </c>
      <c r="C26" s="79">
        <v>0</v>
      </c>
      <c r="D26" s="80" t="str">
        <f>IF(C$66=0,"0%",C26/C$67)</f>
        <v>0%</v>
      </c>
      <c r="E26" s="82"/>
    </row>
    <row r="27" spans="1:5" ht="17.25" customHeight="1">
      <c r="A27" s="77" t="s">
        <v>396</v>
      </c>
      <c r="B27" s="78" t="s">
        <v>389</v>
      </c>
      <c r="C27" s="79">
        <v>0</v>
      </c>
      <c r="D27" s="80" t="str">
        <f>IF(C$66=0,"0%",C27/C$67)</f>
        <v>0%</v>
      </c>
      <c r="E27" s="82"/>
    </row>
    <row r="28" spans="1:5" ht="17.25" customHeight="1">
      <c r="A28" s="83"/>
      <c r="B28" s="84" t="s">
        <v>82</v>
      </c>
      <c r="C28" s="85">
        <f>SUM(C25:C27)</f>
        <v>0</v>
      </c>
      <c r="D28" s="86" t="str">
        <f>IF(C$66=0,"0%",C28/C$67)</f>
        <v>0%</v>
      </c>
      <c r="E28" s="87"/>
    </row>
    <row r="29" spans="1:5" ht="9" customHeight="1">
      <c r="A29" s="88"/>
      <c r="B29" s="68"/>
      <c r="C29" s="89"/>
      <c r="D29" s="90"/>
      <c r="E29" s="91"/>
    </row>
    <row r="30" spans="1:5" ht="21.75" customHeight="1">
      <c r="A30" s="76" t="s">
        <v>397</v>
      </c>
      <c r="B30" s="175" t="s">
        <v>398</v>
      </c>
      <c r="C30" s="175"/>
      <c r="D30" s="175"/>
      <c r="E30" s="175"/>
    </row>
    <row r="31" spans="1:5" ht="17.25" customHeight="1">
      <c r="A31" s="77" t="s">
        <v>399</v>
      </c>
      <c r="B31" s="78" t="s">
        <v>400</v>
      </c>
      <c r="C31" s="79">
        <v>0</v>
      </c>
      <c r="D31" s="80" t="str">
        <f>IF(C$66=0,"0%",C31/C$67)</f>
        <v>0%</v>
      </c>
      <c r="E31" s="82"/>
    </row>
    <row r="32" spans="1:5" ht="17.25" customHeight="1">
      <c r="A32" s="77" t="s">
        <v>401</v>
      </c>
      <c r="B32" s="78" t="s">
        <v>402</v>
      </c>
      <c r="C32" s="79">
        <v>0</v>
      </c>
      <c r="D32" s="80" t="str">
        <f>IF(C$66=0,"0%",C32/C$67)</f>
        <v>0%</v>
      </c>
      <c r="E32" s="82"/>
    </row>
    <row r="33" spans="1:5" ht="17.25" customHeight="1">
      <c r="A33" s="77" t="s">
        <v>403</v>
      </c>
      <c r="B33" s="78" t="s">
        <v>404</v>
      </c>
      <c r="C33" s="79">
        <v>0</v>
      </c>
      <c r="D33" s="80" t="str">
        <f>IF(C$66=0,"0%",C33/C$67)</f>
        <v>0%</v>
      </c>
      <c r="E33" s="82"/>
    </row>
    <row r="34" spans="1:5" ht="17.25" customHeight="1">
      <c r="A34" s="77" t="s">
        <v>405</v>
      </c>
      <c r="B34" s="93" t="s">
        <v>406</v>
      </c>
      <c r="C34" s="79">
        <v>0</v>
      </c>
      <c r="D34" s="80" t="str">
        <f>IF(C$66=0,"0%",C34/C$67)</f>
        <v>0%</v>
      </c>
      <c r="E34" s="82"/>
    </row>
    <row r="35" spans="1:5" ht="17.25" customHeight="1">
      <c r="A35" s="83"/>
      <c r="B35" s="84" t="s">
        <v>82</v>
      </c>
      <c r="C35" s="85">
        <f>SUM(C31:C34)</f>
        <v>0</v>
      </c>
      <c r="D35" s="86" t="str">
        <f>IF(C$66=0,"0%",C35/C$67)</f>
        <v>0%</v>
      </c>
      <c r="E35" s="87"/>
    </row>
    <row r="36" spans="1:5" ht="9" customHeight="1">
      <c r="A36" s="88"/>
      <c r="B36" s="68"/>
      <c r="C36" s="89"/>
      <c r="D36" s="90"/>
      <c r="E36" s="91"/>
    </row>
    <row r="37" spans="1:5" ht="21.75" customHeight="1">
      <c r="A37" s="76" t="s">
        <v>407</v>
      </c>
      <c r="B37" s="175" t="s">
        <v>408</v>
      </c>
      <c r="C37" s="175"/>
      <c r="D37" s="175"/>
      <c r="E37" s="175"/>
    </row>
    <row r="38" spans="1:5" ht="17.25" customHeight="1">
      <c r="A38" s="77" t="s">
        <v>409</v>
      </c>
      <c r="B38" s="78" t="s">
        <v>410</v>
      </c>
      <c r="C38" s="79">
        <v>0</v>
      </c>
      <c r="D38" s="80" t="str">
        <f>IF(C$66=0,"0%",C38/C$67)</f>
        <v>0%</v>
      </c>
      <c r="E38" s="82"/>
    </row>
    <row r="39" spans="1:5" ht="17.25" customHeight="1">
      <c r="A39" s="77" t="s">
        <v>411</v>
      </c>
      <c r="B39" s="78" t="s">
        <v>412</v>
      </c>
      <c r="C39" s="79">
        <v>0</v>
      </c>
      <c r="D39" s="80" t="str">
        <f>IF(C$66=0,"0%",C39/C$67)</f>
        <v>0%</v>
      </c>
      <c r="E39" s="82"/>
    </row>
    <row r="40" spans="1:5" ht="17.25" customHeight="1">
      <c r="A40" s="83"/>
      <c r="B40" s="84" t="s">
        <v>82</v>
      </c>
      <c r="C40" s="85">
        <f>SUM(C38:C39)</f>
        <v>0</v>
      </c>
      <c r="D40" s="86" t="str">
        <f>IF(C$66=0,"0%",C40/C$67)</f>
        <v>0%</v>
      </c>
      <c r="E40" s="87"/>
    </row>
    <row r="41" spans="1:5" ht="9" customHeight="1">
      <c r="A41" s="88"/>
      <c r="B41" s="68"/>
      <c r="C41" s="89"/>
      <c r="D41" s="90"/>
      <c r="E41" s="91"/>
    </row>
    <row r="42" spans="1:5" ht="21.75" customHeight="1">
      <c r="A42" s="76" t="s">
        <v>413</v>
      </c>
      <c r="B42" s="171" t="s">
        <v>414</v>
      </c>
      <c r="C42" s="171"/>
      <c r="D42" s="171"/>
      <c r="E42" s="171"/>
    </row>
    <row r="43" spans="1:5" ht="17.25" customHeight="1">
      <c r="A43" s="77" t="s">
        <v>415</v>
      </c>
      <c r="B43" s="78" t="s">
        <v>416</v>
      </c>
      <c r="C43" s="79">
        <v>0</v>
      </c>
      <c r="D43" s="80" t="str">
        <f>IF(C$66=0,"0%",C43/C$67)</f>
        <v>0%</v>
      </c>
      <c r="E43" s="82"/>
    </row>
    <row r="44" spans="1:5" ht="17.25" customHeight="1">
      <c r="A44" s="77" t="s">
        <v>417</v>
      </c>
      <c r="B44" s="78" t="s">
        <v>418</v>
      </c>
      <c r="C44" s="79">
        <v>0</v>
      </c>
      <c r="D44" s="80" t="str">
        <f>IF(C$66=0,"0%",C44/C$67)</f>
        <v>0%</v>
      </c>
      <c r="E44" s="82"/>
    </row>
    <row r="45" spans="1:5" ht="17.25" customHeight="1">
      <c r="A45" s="77" t="s">
        <v>419</v>
      </c>
      <c r="B45" s="78" t="s">
        <v>420</v>
      </c>
      <c r="C45" s="79">
        <v>0</v>
      </c>
      <c r="D45" s="80" t="str">
        <f>IF(C$66=0,"0%",C45/C$67)</f>
        <v>0%</v>
      </c>
      <c r="E45" s="82"/>
    </row>
    <row r="46" spans="1:5" ht="17.25" customHeight="1">
      <c r="A46" s="83"/>
      <c r="B46" s="84" t="s">
        <v>82</v>
      </c>
      <c r="C46" s="85">
        <f>SUM(C43:C45)</f>
        <v>0</v>
      </c>
      <c r="D46" s="86" t="str">
        <f>IF(C$66=0,"0%",C46/C$67)</f>
        <v>0%</v>
      </c>
      <c r="E46" s="87"/>
    </row>
    <row r="47" spans="1:5" ht="9" customHeight="1">
      <c r="A47" s="88"/>
      <c r="B47" s="68"/>
      <c r="C47" s="89"/>
      <c r="D47" s="90"/>
      <c r="E47" s="91"/>
    </row>
    <row r="48" spans="1:5" ht="21.75" customHeight="1">
      <c r="A48" s="76" t="s">
        <v>421</v>
      </c>
      <c r="B48" s="175" t="s">
        <v>422</v>
      </c>
      <c r="C48" s="175"/>
      <c r="D48" s="175"/>
      <c r="E48" s="175"/>
    </row>
    <row r="49" spans="1:5" ht="17.25" customHeight="1">
      <c r="A49" s="77" t="s">
        <v>423</v>
      </c>
      <c r="B49" s="78" t="s">
        <v>424</v>
      </c>
      <c r="C49" s="79">
        <v>0</v>
      </c>
      <c r="D49" s="80" t="str">
        <f>IF(C$66=0,"0%",C49/C$67)</f>
        <v>0%</v>
      </c>
      <c r="E49" s="82"/>
    </row>
    <row r="50" spans="1:5" ht="17.25" customHeight="1">
      <c r="A50" s="77" t="s">
        <v>425</v>
      </c>
      <c r="B50" s="78" t="s">
        <v>426</v>
      </c>
      <c r="C50" s="79">
        <v>0</v>
      </c>
      <c r="D50" s="80" t="str">
        <f>IF(C$66=0,"0%",C50/C$67)</f>
        <v>0%</v>
      </c>
      <c r="E50" s="82"/>
    </row>
    <row r="51" spans="1:5" ht="17.25" customHeight="1">
      <c r="A51" s="77" t="s">
        <v>427</v>
      </c>
      <c r="B51" s="78" t="s">
        <v>428</v>
      </c>
      <c r="C51" s="79">
        <v>0</v>
      </c>
      <c r="D51" s="80" t="str">
        <f>IF(C$66=0,"0%",C51/C$67)</f>
        <v>0%</v>
      </c>
      <c r="E51" s="82"/>
    </row>
    <row r="52" spans="1:5" ht="17.25" customHeight="1">
      <c r="A52" s="77" t="s">
        <v>429</v>
      </c>
      <c r="B52" s="93" t="s">
        <v>430</v>
      </c>
      <c r="C52" s="79">
        <v>0</v>
      </c>
      <c r="D52" s="80" t="str">
        <f>IF(C$66=0,"0%",C52/C$67)</f>
        <v>0%</v>
      </c>
      <c r="E52" s="82"/>
    </row>
    <row r="53" spans="1:5" ht="17.25" customHeight="1">
      <c r="A53" s="77" t="s">
        <v>431</v>
      </c>
      <c r="B53" s="78" t="s">
        <v>432</v>
      </c>
      <c r="C53" s="79">
        <v>0</v>
      </c>
      <c r="D53" s="80" t="str">
        <f>IF(C$66=0,"0%",C53/C$67)</f>
        <v>0%</v>
      </c>
      <c r="E53" s="82"/>
    </row>
    <row r="54" spans="1:5" ht="17.25" customHeight="1">
      <c r="A54" s="83"/>
      <c r="B54" s="84" t="s">
        <v>82</v>
      </c>
      <c r="C54" s="85">
        <f>SUM(C49:C53)</f>
        <v>0</v>
      </c>
      <c r="D54" s="86" t="str">
        <f>IF(C$66=0,"0%",C54/C$67)</f>
        <v>0%</v>
      </c>
      <c r="E54" s="87"/>
    </row>
    <row r="55" spans="1:5" ht="9" customHeight="1">
      <c r="A55" s="88"/>
      <c r="B55" s="68"/>
      <c r="C55" s="89"/>
      <c r="D55" s="90"/>
      <c r="E55" s="91"/>
    </row>
    <row r="56" spans="1:5" ht="21.75" customHeight="1">
      <c r="A56" s="76" t="s">
        <v>433</v>
      </c>
      <c r="B56" s="175" t="s">
        <v>434</v>
      </c>
      <c r="C56" s="175"/>
      <c r="D56" s="175"/>
      <c r="E56" s="175"/>
    </row>
    <row r="57" spans="1:5" ht="17.25" customHeight="1">
      <c r="A57" s="94" t="s">
        <v>435</v>
      </c>
      <c r="B57" s="95" t="s">
        <v>436</v>
      </c>
      <c r="C57" s="79">
        <v>0</v>
      </c>
      <c r="D57" s="80" t="str">
        <f>IF(C$66=0,"0%",C57/C$67)</f>
        <v>0%</v>
      </c>
      <c r="E57" s="82"/>
    </row>
    <row r="58" spans="1:5" ht="17.25" customHeight="1">
      <c r="A58" s="94" t="s">
        <v>437</v>
      </c>
      <c r="B58" s="96" t="s">
        <v>438</v>
      </c>
      <c r="C58" s="79">
        <v>0</v>
      </c>
      <c r="D58" s="80" t="str">
        <f>IF(C$66=0,"0%",C58/C$67)</f>
        <v>0%</v>
      </c>
      <c r="E58" s="82"/>
    </row>
    <row r="59" spans="1:5" ht="17.25" customHeight="1">
      <c r="A59" s="97"/>
      <c r="B59" s="98" t="s">
        <v>82</v>
      </c>
      <c r="C59" s="85">
        <f>SUM(C57:C58)</f>
        <v>0</v>
      </c>
      <c r="D59" s="86" t="str">
        <f>IF(C$66=0,"0%",C59/C$67)</f>
        <v>0%</v>
      </c>
      <c r="E59" s="87"/>
    </row>
    <row r="60" spans="1:5" ht="9" customHeight="1">
      <c r="A60" s="99"/>
      <c r="B60" s="100"/>
      <c r="C60" s="89"/>
      <c r="D60" s="90"/>
      <c r="E60" s="91"/>
    </row>
    <row r="61" spans="1:8" ht="21.75" customHeight="1">
      <c r="A61" s="76" t="s">
        <v>439</v>
      </c>
      <c r="B61" s="171" t="s">
        <v>440</v>
      </c>
      <c r="C61" s="171"/>
      <c r="D61" s="171"/>
      <c r="E61" s="171"/>
      <c r="F61" s="92"/>
      <c r="G61" s="92"/>
      <c r="H61" s="92"/>
    </row>
    <row r="62" spans="1:8" ht="17.25" customHeight="1">
      <c r="A62" s="94" t="s">
        <v>441</v>
      </c>
      <c r="B62" s="96" t="s">
        <v>442</v>
      </c>
      <c r="C62" s="79">
        <v>0</v>
      </c>
      <c r="D62" s="80" t="str">
        <f>IF(C$64=0,"0%",C62/C$67)</f>
        <v>0%</v>
      </c>
      <c r="E62" s="82"/>
      <c r="F62" s="92"/>
      <c r="G62" s="92"/>
      <c r="H62" s="92"/>
    </row>
    <row r="63" spans="1:8" ht="17.25" customHeight="1">
      <c r="A63" s="94" t="s">
        <v>443</v>
      </c>
      <c r="B63" s="101" t="s">
        <v>444</v>
      </c>
      <c r="C63" s="102">
        <v>0</v>
      </c>
      <c r="D63" s="80" t="str">
        <f>IF(C$64=0,"0%",C63/C$67)</f>
        <v>0%</v>
      </c>
      <c r="E63" s="103"/>
      <c r="F63" s="92"/>
      <c r="G63" s="92"/>
      <c r="H63" s="92"/>
    </row>
    <row r="64" spans="1:5" ht="17.25" customHeight="1">
      <c r="A64" s="104"/>
      <c r="B64" s="98" t="s">
        <v>82</v>
      </c>
      <c r="C64" s="85">
        <f>SUM(C62:C63)</f>
        <v>0</v>
      </c>
      <c r="D64" s="86" t="str">
        <f>IF(C$64=0,"0%",C64/C$67)</f>
        <v>0%</v>
      </c>
      <c r="E64" s="87"/>
    </row>
    <row r="65" spans="1:5" ht="9" customHeight="1">
      <c r="A65" s="105"/>
      <c r="B65" s="106"/>
      <c r="C65" s="107"/>
      <c r="D65" s="108"/>
      <c r="E65" s="91"/>
    </row>
    <row r="66" spans="1:5" ht="21.75" customHeight="1" thickBot="1">
      <c r="A66" s="172" t="s">
        <v>484</v>
      </c>
      <c r="B66" s="172"/>
      <c r="C66" s="109">
        <f>SUM(C64+C59+C54+C46+C40+C35+C28+C22)</f>
        <v>0</v>
      </c>
      <c r="D66" s="110"/>
      <c r="E66" s="91"/>
    </row>
    <row r="67" spans="1:5" ht="21.75" customHeight="1" thickBot="1">
      <c r="A67" s="191" t="s">
        <v>485</v>
      </c>
      <c r="B67" s="192"/>
      <c r="C67" s="190">
        <f>'Úvodní list'!C17</f>
        <v>0</v>
      </c>
      <c r="D67" s="110"/>
      <c r="E67" s="91"/>
    </row>
    <row r="68" spans="1:5" ht="21.75" customHeight="1">
      <c r="A68" s="173" t="s">
        <v>445</v>
      </c>
      <c r="B68" s="173"/>
      <c r="C68" s="111">
        <f>SUM(C22+C40+C63)</f>
        <v>0</v>
      </c>
      <c r="D68" s="110"/>
      <c r="E68" s="112"/>
    </row>
    <row r="69" spans="1:5" ht="21.75" customHeight="1">
      <c r="A69" s="174" t="s">
        <v>446</v>
      </c>
      <c r="B69" s="174"/>
      <c r="C69" s="113" t="str">
        <f>IF(C$66=0,"0%",C68/C$67)</f>
        <v>0%</v>
      </c>
      <c r="D69" s="114"/>
      <c r="E69" s="112"/>
    </row>
    <row r="70" spans="1:3" ht="21.75" customHeight="1">
      <c r="A70" s="173" t="s">
        <v>447</v>
      </c>
      <c r="B70" s="173"/>
      <c r="C70" s="111">
        <f>SUM(C22+C40+C64)</f>
        <v>0</v>
      </c>
    </row>
    <row r="71" spans="1:4" ht="21.75" customHeight="1">
      <c r="A71" s="174" t="s">
        <v>448</v>
      </c>
      <c r="B71" s="174"/>
      <c r="C71" s="113" t="str">
        <f>IF(C$66=0,"0%",C70/C$67)</f>
        <v>0%</v>
      </c>
      <c r="D71" s="115"/>
    </row>
  </sheetData>
  <sheetProtection selectLockedCells="1" selectUnlockedCells="1"/>
  <mergeCells count="28">
    <mergeCell ref="A1:E1"/>
    <mergeCell ref="A5:C5"/>
    <mergeCell ref="A6:C6"/>
    <mergeCell ref="E6:F6"/>
    <mergeCell ref="A7:C7"/>
    <mergeCell ref="A10:B10"/>
    <mergeCell ref="C10:E10"/>
    <mergeCell ref="A3:C3"/>
    <mergeCell ref="A8:C8"/>
    <mergeCell ref="A11:B11"/>
    <mergeCell ref="C11:E11"/>
    <mergeCell ref="A12:B12"/>
    <mergeCell ref="C12:E12"/>
    <mergeCell ref="A14:B14"/>
    <mergeCell ref="B16:E16"/>
    <mergeCell ref="B24:E24"/>
    <mergeCell ref="B30:E30"/>
    <mergeCell ref="B37:E37"/>
    <mergeCell ref="B42:E42"/>
    <mergeCell ref="B48:E48"/>
    <mergeCell ref="B56:E56"/>
    <mergeCell ref="B61:E61"/>
    <mergeCell ref="A66:B66"/>
    <mergeCell ref="A68:B68"/>
    <mergeCell ref="A69:B69"/>
    <mergeCell ref="A70:B70"/>
    <mergeCell ref="A71:B71"/>
    <mergeCell ref="A67:B67"/>
  </mergeCells>
  <printOptions/>
  <pageMargins left="0.7479166666666667" right="0.7875" top="0.7479166666666667" bottom="0.8868055555555556" header="0.5118055555555555" footer="0.7479166666666667"/>
  <pageSetup firstPageNumber="1" useFirstPageNumber="1" horizontalDpi="300" verticalDpi="300" orientation="landscape" paperSize="9" scale="63"/>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
      <selection activeCell="A1" sqref="A1:N1"/>
    </sheetView>
  </sheetViews>
  <sheetFormatPr defaultColWidth="9.140625" defaultRowHeight="12.75"/>
  <cols>
    <col min="1" max="1" width="3.7109375" style="116" customWidth="1"/>
    <col min="2" max="2" width="13.57421875" style="116" customWidth="1"/>
    <col min="3" max="3" width="13.8515625" style="116" customWidth="1"/>
    <col min="4" max="4" width="31.421875" style="116" customWidth="1"/>
    <col min="5" max="5" width="36.140625" style="116" customWidth="1"/>
    <col min="6" max="6" width="11.140625" style="116" customWidth="1"/>
    <col min="7" max="7" width="9.7109375" style="116" customWidth="1"/>
    <col min="8" max="8" width="10.140625" style="116" customWidth="1"/>
    <col min="9" max="10" width="20.421875" style="116" customWidth="1"/>
    <col min="11" max="11" width="8.7109375" style="116" customWidth="1"/>
    <col min="12" max="12" width="20.421875" style="116" customWidth="1"/>
    <col min="13" max="13" width="11.140625" style="116" customWidth="1"/>
    <col min="14" max="14" width="20.421875" style="116" customWidth="1"/>
    <col min="15" max="16384" width="9.140625" style="116" customWidth="1"/>
  </cols>
  <sheetData>
    <row r="1" spans="1:14" ht="30" customHeight="1">
      <c r="A1" s="187" t="s">
        <v>449</v>
      </c>
      <c r="B1" s="187"/>
      <c r="C1" s="187"/>
      <c r="D1" s="187"/>
      <c r="E1" s="187"/>
      <c r="F1" s="187"/>
      <c r="G1" s="187"/>
      <c r="H1" s="187"/>
      <c r="I1" s="187"/>
      <c r="J1" s="187"/>
      <c r="K1" s="187"/>
      <c r="L1" s="187"/>
      <c r="M1" s="187"/>
      <c r="N1" s="187"/>
    </row>
    <row r="2" spans="1:14" ht="27.75" customHeight="1">
      <c r="A2" s="117"/>
      <c r="B2" s="118"/>
      <c r="C2" s="118"/>
      <c r="D2" s="118"/>
      <c r="E2" s="118"/>
      <c r="F2" s="118"/>
      <c r="G2" s="118"/>
      <c r="H2" s="118"/>
      <c r="I2" s="118"/>
      <c r="J2" s="118"/>
      <c r="K2" s="118"/>
      <c r="L2" s="118"/>
      <c r="M2" s="118"/>
      <c r="N2" s="118"/>
    </row>
    <row r="3" spans="1:14" ht="17.25" customHeight="1">
      <c r="A3" s="188" t="s">
        <v>6</v>
      </c>
      <c r="B3" s="188"/>
      <c r="C3" s="188"/>
      <c r="D3" s="189" t="str">
        <f>IF('Úvodní list'!C7=0," ",'Úvodní list'!C7)</f>
        <v>vyplní příjemce podpory kinematografie</v>
      </c>
      <c r="E3" s="189"/>
      <c r="F3" s="119"/>
      <c r="G3" s="119"/>
      <c r="H3" s="119"/>
      <c r="I3" s="119"/>
      <c r="J3" s="119"/>
      <c r="K3" s="119"/>
      <c r="L3" s="119"/>
      <c r="M3" s="119"/>
      <c r="N3" s="119"/>
    </row>
    <row r="4" spans="1:14" ht="17.25" customHeight="1">
      <c r="A4" s="188" t="s">
        <v>5</v>
      </c>
      <c r="B4" s="188"/>
      <c r="C4" s="188"/>
      <c r="D4" s="189" t="str">
        <f>IF('Úvodní list'!C8=0," ",'Úvodní list'!C8)</f>
        <v>vyplní příjemce podpory kinematografie</v>
      </c>
      <c r="E4" s="189"/>
      <c r="F4" s="119"/>
      <c r="G4" s="119"/>
      <c r="H4" s="119"/>
      <c r="I4" s="119"/>
      <c r="J4" s="119"/>
      <c r="K4" s="119"/>
      <c r="L4" s="119"/>
      <c r="M4" s="119"/>
      <c r="N4" s="119"/>
    </row>
    <row r="5" spans="1:14" ht="17.25" customHeight="1">
      <c r="A5" s="188" t="s">
        <v>3</v>
      </c>
      <c r="B5" s="188"/>
      <c r="C5" s="188"/>
      <c r="D5" s="189" t="str">
        <f>IF('Úvodní list'!C7=0," ",'Úvodní list'!C7)</f>
        <v>vyplní příjemce podpory kinematografie</v>
      </c>
      <c r="E5" s="189"/>
      <c r="F5" s="119"/>
      <c r="G5" s="119"/>
      <c r="H5" s="119"/>
      <c r="I5" s="119"/>
      <c r="J5" s="119"/>
      <c r="K5" s="119"/>
      <c r="L5" s="119"/>
      <c r="M5" s="119"/>
      <c r="N5" s="119"/>
    </row>
    <row r="6" spans="6:14" ht="17.25" customHeight="1">
      <c r="F6" s="119"/>
      <c r="G6" s="119"/>
      <c r="H6" s="119"/>
      <c r="I6" s="119"/>
      <c r="J6" s="119"/>
      <c r="K6" s="119"/>
      <c r="L6" s="119"/>
      <c r="M6" s="119"/>
      <c r="N6" s="119"/>
    </row>
    <row r="7" spans="1:14" ht="31.5" customHeight="1">
      <c r="A7" s="183" t="s">
        <v>450</v>
      </c>
      <c r="B7" s="183"/>
      <c r="C7" s="183"/>
      <c r="D7" s="183"/>
      <c r="E7" s="183"/>
      <c r="F7" s="183"/>
      <c r="G7" s="183"/>
      <c r="H7" s="183"/>
      <c r="I7" s="183"/>
      <c r="J7" s="183"/>
      <c r="K7" s="183"/>
      <c r="L7" s="183"/>
      <c r="M7" s="183"/>
      <c r="N7" s="183"/>
    </row>
    <row r="8" spans="1:14" ht="39.75" customHeight="1">
      <c r="A8" s="182" t="s">
        <v>451</v>
      </c>
      <c r="B8" s="182"/>
      <c r="C8" s="182"/>
      <c r="D8" s="182"/>
      <c r="E8" s="182"/>
      <c r="F8" s="182"/>
      <c r="G8" s="182"/>
      <c r="H8" s="182"/>
      <c r="I8" s="182"/>
      <c r="J8" s="182"/>
      <c r="K8" s="182"/>
      <c r="L8" s="182"/>
      <c r="M8" s="182"/>
      <c r="N8" s="182"/>
    </row>
    <row r="9" spans="1:14" ht="27.75" customHeight="1">
      <c r="A9" s="183" t="s">
        <v>452</v>
      </c>
      <c r="B9" s="183"/>
      <c r="C9" s="183"/>
      <c r="D9" s="183"/>
      <c r="E9" s="183"/>
      <c r="F9" s="183"/>
      <c r="G9" s="183"/>
      <c r="H9" s="183"/>
      <c r="I9" s="183"/>
      <c r="J9" s="183"/>
      <c r="K9" s="183"/>
      <c r="L9" s="183"/>
      <c r="M9" s="183"/>
      <c r="N9" s="183"/>
    </row>
    <row r="10" spans="1:14" ht="28.5" customHeight="1">
      <c r="A10" s="183" t="s">
        <v>482</v>
      </c>
      <c r="B10" s="183"/>
      <c r="C10" s="183"/>
      <c r="D10" s="183"/>
      <c r="E10" s="183"/>
      <c r="F10" s="183"/>
      <c r="G10" s="183"/>
      <c r="H10" s="183"/>
      <c r="I10" s="183"/>
      <c r="J10" s="183"/>
      <c r="K10" s="183"/>
      <c r="L10" s="183"/>
      <c r="M10" s="183"/>
      <c r="N10" s="183"/>
    </row>
    <row r="11" ht="17.25" customHeight="1">
      <c r="A11" s="116" t="s">
        <v>453</v>
      </c>
    </row>
    <row r="12" ht="17.25" customHeight="1">
      <c r="A12" s="116" t="s">
        <v>454</v>
      </c>
    </row>
    <row r="13" spans="1:14" ht="27.75" customHeight="1">
      <c r="A13" s="120"/>
      <c r="B13" s="120"/>
      <c r="C13" s="120"/>
      <c r="D13" s="120"/>
      <c r="E13" s="120"/>
      <c r="F13" s="120"/>
      <c r="G13" s="120"/>
      <c r="H13" s="120"/>
      <c r="I13" s="120"/>
      <c r="J13" s="120"/>
      <c r="K13" s="120"/>
      <c r="L13" s="120"/>
      <c r="M13" s="120"/>
      <c r="N13" s="120"/>
    </row>
    <row r="14" spans="1:14" s="120" customFormat="1" ht="90.75" customHeight="1">
      <c r="A14" s="184" t="s">
        <v>455</v>
      </c>
      <c r="B14" s="184"/>
      <c r="C14" s="121" t="s">
        <v>456</v>
      </c>
      <c r="D14" s="121" t="s">
        <v>457</v>
      </c>
      <c r="E14" s="121" t="s">
        <v>458</v>
      </c>
      <c r="F14" s="121" t="s">
        <v>459</v>
      </c>
      <c r="G14" s="121" t="s">
        <v>460</v>
      </c>
      <c r="H14" s="121" t="s">
        <v>461</v>
      </c>
      <c r="I14" s="121" t="s">
        <v>462</v>
      </c>
      <c r="J14" s="121" t="s">
        <v>463</v>
      </c>
      <c r="K14" s="121" t="s">
        <v>464</v>
      </c>
      <c r="L14" s="121" t="s">
        <v>465</v>
      </c>
      <c r="M14" s="121" t="s">
        <v>466</v>
      </c>
      <c r="N14" s="121" t="s">
        <v>467</v>
      </c>
    </row>
    <row r="15" spans="1:14" s="128" customFormat="1" ht="17.25" customHeight="1">
      <c r="A15" s="122">
        <v>1</v>
      </c>
      <c r="B15" s="122"/>
      <c r="C15" s="122"/>
      <c r="D15" s="122"/>
      <c r="E15" s="122"/>
      <c r="F15" s="123"/>
      <c r="G15" s="124"/>
      <c r="H15" s="124"/>
      <c r="I15" s="125"/>
      <c r="J15" s="126"/>
      <c r="K15" s="126"/>
      <c r="L15" s="127">
        <f aca="true" t="shared" si="0" ref="L15:L34">J15+K15</f>
        <v>0</v>
      </c>
      <c r="M15" s="126"/>
      <c r="N15" s="126"/>
    </row>
    <row r="16" spans="1:14" s="128" customFormat="1" ht="17.25" customHeight="1">
      <c r="A16" s="122">
        <v>2</v>
      </c>
      <c r="B16" s="122"/>
      <c r="C16" s="122"/>
      <c r="D16" s="122"/>
      <c r="E16" s="122"/>
      <c r="F16" s="123"/>
      <c r="G16" s="122"/>
      <c r="H16" s="122"/>
      <c r="I16" s="125"/>
      <c r="J16" s="126"/>
      <c r="K16" s="126"/>
      <c r="L16" s="127">
        <f t="shared" si="0"/>
        <v>0</v>
      </c>
      <c r="M16" s="126"/>
      <c r="N16" s="126"/>
    </row>
    <row r="17" spans="1:14" s="128" customFormat="1" ht="17.25" customHeight="1">
      <c r="A17" s="122">
        <v>3</v>
      </c>
      <c r="B17" s="122"/>
      <c r="C17" s="122"/>
      <c r="D17" s="122"/>
      <c r="E17" s="122"/>
      <c r="F17" s="123"/>
      <c r="G17" s="122"/>
      <c r="H17" s="122"/>
      <c r="I17" s="125"/>
      <c r="J17" s="126"/>
      <c r="K17" s="126"/>
      <c r="L17" s="127">
        <f t="shared" si="0"/>
        <v>0</v>
      </c>
      <c r="M17" s="126"/>
      <c r="N17" s="126"/>
    </row>
    <row r="18" spans="1:14" s="128" customFormat="1" ht="17.25" customHeight="1">
      <c r="A18" s="122">
        <v>4</v>
      </c>
      <c r="B18" s="122"/>
      <c r="C18" s="122"/>
      <c r="D18" s="122"/>
      <c r="E18" s="122"/>
      <c r="F18" s="123"/>
      <c r="G18" s="122"/>
      <c r="H18" s="122"/>
      <c r="I18" s="125"/>
      <c r="J18" s="126"/>
      <c r="K18" s="126"/>
      <c r="L18" s="127">
        <f t="shared" si="0"/>
        <v>0</v>
      </c>
      <c r="M18" s="126"/>
      <c r="N18" s="126"/>
    </row>
    <row r="19" spans="1:14" s="128" customFormat="1" ht="17.25" customHeight="1">
      <c r="A19" s="122">
        <v>5</v>
      </c>
      <c r="B19" s="122"/>
      <c r="C19" s="122"/>
      <c r="D19" s="122"/>
      <c r="E19" s="122"/>
      <c r="F19" s="123"/>
      <c r="G19" s="122"/>
      <c r="H19" s="122"/>
      <c r="I19" s="125"/>
      <c r="J19" s="126"/>
      <c r="K19" s="126"/>
      <c r="L19" s="127">
        <f t="shared" si="0"/>
        <v>0</v>
      </c>
      <c r="M19" s="126"/>
      <c r="N19" s="126"/>
    </row>
    <row r="20" spans="1:14" s="128" customFormat="1" ht="17.25" customHeight="1">
      <c r="A20" s="122">
        <v>6</v>
      </c>
      <c r="B20" s="122"/>
      <c r="C20" s="122"/>
      <c r="D20" s="122"/>
      <c r="E20" s="122"/>
      <c r="F20" s="123"/>
      <c r="G20" s="122"/>
      <c r="H20" s="122"/>
      <c r="I20" s="125"/>
      <c r="J20" s="126"/>
      <c r="K20" s="126"/>
      <c r="L20" s="127">
        <f t="shared" si="0"/>
        <v>0</v>
      </c>
      <c r="M20" s="126"/>
      <c r="N20" s="126"/>
    </row>
    <row r="21" spans="1:14" s="128" customFormat="1" ht="17.25" customHeight="1">
      <c r="A21" s="122">
        <v>7</v>
      </c>
      <c r="B21" s="122"/>
      <c r="C21" s="122"/>
      <c r="D21" s="122"/>
      <c r="E21" s="122"/>
      <c r="F21" s="123"/>
      <c r="G21" s="122"/>
      <c r="H21" s="122"/>
      <c r="I21" s="125"/>
      <c r="J21" s="126"/>
      <c r="K21" s="126"/>
      <c r="L21" s="127">
        <f t="shared" si="0"/>
        <v>0</v>
      </c>
      <c r="M21" s="126"/>
      <c r="N21" s="126"/>
    </row>
    <row r="22" spans="1:14" s="128" customFormat="1" ht="17.25" customHeight="1">
      <c r="A22" s="122">
        <v>8</v>
      </c>
      <c r="B22" s="122"/>
      <c r="C22" s="122"/>
      <c r="D22" s="122"/>
      <c r="E22" s="122"/>
      <c r="F22" s="123"/>
      <c r="G22" s="122"/>
      <c r="H22" s="122"/>
      <c r="I22" s="125"/>
      <c r="J22" s="126"/>
      <c r="K22" s="126"/>
      <c r="L22" s="127">
        <f t="shared" si="0"/>
        <v>0</v>
      </c>
      <c r="M22" s="126"/>
      <c r="N22" s="126"/>
    </row>
    <row r="23" spans="1:14" s="128" customFormat="1" ht="17.25" customHeight="1">
      <c r="A23" s="122">
        <v>9</v>
      </c>
      <c r="B23" s="122"/>
      <c r="C23" s="122"/>
      <c r="D23" s="122"/>
      <c r="E23" s="122"/>
      <c r="F23" s="123"/>
      <c r="G23" s="122"/>
      <c r="H23" s="122"/>
      <c r="I23" s="125"/>
      <c r="J23" s="126"/>
      <c r="K23" s="126"/>
      <c r="L23" s="127">
        <f t="shared" si="0"/>
        <v>0</v>
      </c>
      <c r="M23" s="126"/>
      <c r="N23" s="126"/>
    </row>
    <row r="24" spans="1:14" s="128" customFormat="1" ht="17.25" customHeight="1">
      <c r="A24" s="122">
        <v>10</v>
      </c>
      <c r="B24" s="122"/>
      <c r="C24" s="122"/>
      <c r="D24" s="122"/>
      <c r="E24" s="122"/>
      <c r="F24" s="123"/>
      <c r="G24" s="122"/>
      <c r="H24" s="122"/>
      <c r="I24" s="125"/>
      <c r="J24" s="126"/>
      <c r="K24" s="126"/>
      <c r="L24" s="127">
        <f t="shared" si="0"/>
        <v>0</v>
      </c>
      <c r="M24" s="126"/>
      <c r="N24" s="126"/>
    </row>
    <row r="25" spans="1:14" s="128" customFormat="1" ht="17.25" customHeight="1">
      <c r="A25" s="122">
        <v>11</v>
      </c>
      <c r="B25" s="122"/>
      <c r="C25" s="122"/>
      <c r="D25" s="122"/>
      <c r="E25" s="122"/>
      <c r="F25" s="123"/>
      <c r="G25" s="122"/>
      <c r="H25" s="122"/>
      <c r="I25" s="125"/>
      <c r="J25" s="126"/>
      <c r="K25" s="126"/>
      <c r="L25" s="127">
        <f t="shared" si="0"/>
        <v>0</v>
      </c>
      <c r="M25" s="126"/>
      <c r="N25" s="126"/>
    </row>
    <row r="26" spans="1:14" s="128" customFormat="1" ht="17.25" customHeight="1">
      <c r="A26" s="122">
        <v>12</v>
      </c>
      <c r="B26" s="122"/>
      <c r="C26" s="122"/>
      <c r="D26" s="122"/>
      <c r="E26" s="122"/>
      <c r="F26" s="123"/>
      <c r="G26" s="122"/>
      <c r="H26" s="122"/>
      <c r="I26" s="125"/>
      <c r="J26" s="126"/>
      <c r="K26" s="126"/>
      <c r="L26" s="127">
        <f t="shared" si="0"/>
        <v>0</v>
      </c>
      <c r="M26" s="126"/>
      <c r="N26" s="126"/>
    </row>
    <row r="27" spans="1:14" s="128" customFormat="1" ht="17.25" customHeight="1">
      <c r="A27" s="122">
        <v>13</v>
      </c>
      <c r="B27" s="122"/>
      <c r="C27" s="122"/>
      <c r="D27" s="122"/>
      <c r="E27" s="122"/>
      <c r="F27" s="123"/>
      <c r="G27" s="122"/>
      <c r="H27" s="122"/>
      <c r="I27" s="125"/>
      <c r="J27" s="126"/>
      <c r="K27" s="126"/>
      <c r="L27" s="127">
        <f t="shared" si="0"/>
        <v>0</v>
      </c>
      <c r="M27" s="126"/>
      <c r="N27" s="126"/>
    </row>
    <row r="28" spans="1:14" s="128" customFormat="1" ht="17.25" customHeight="1">
      <c r="A28" s="122">
        <v>14</v>
      </c>
      <c r="B28" s="122"/>
      <c r="C28" s="122"/>
      <c r="D28" s="122"/>
      <c r="E28" s="122"/>
      <c r="F28" s="123"/>
      <c r="G28" s="122"/>
      <c r="H28" s="122"/>
      <c r="I28" s="125"/>
      <c r="J28" s="126"/>
      <c r="K28" s="126"/>
      <c r="L28" s="127">
        <f t="shared" si="0"/>
        <v>0</v>
      </c>
      <c r="M28" s="126"/>
      <c r="N28" s="126"/>
    </row>
    <row r="29" spans="1:14" s="128" customFormat="1" ht="17.25" customHeight="1">
      <c r="A29" s="122">
        <v>15</v>
      </c>
      <c r="B29" s="122"/>
      <c r="C29" s="122"/>
      <c r="D29" s="122"/>
      <c r="E29" s="122"/>
      <c r="F29" s="123"/>
      <c r="G29" s="122"/>
      <c r="H29" s="122"/>
      <c r="I29" s="125"/>
      <c r="J29" s="126"/>
      <c r="K29" s="126"/>
      <c r="L29" s="127">
        <f t="shared" si="0"/>
        <v>0</v>
      </c>
      <c r="M29" s="126"/>
      <c r="N29" s="126"/>
    </row>
    <row r="30" spans="1:14" s="128" customFormat="1" ht="17.25" customHeight="1">
      <c r="A30" s="122">
        <v>16</v>
      </c>
      <c r="B30" s="122"/>
      <c r="C30" s="122"/>
      <c r="D30" s="122"/>
      <c r="E30" s="122"/>
      <c r="F30" s="123"/>
      <c r="G30" s="122"/>
      <c r="H30" s="122"/>
      <c r="I30" s="125"/>
      <c r="J30" s="126"/>
      <c r="K30" s="126"/>
      <c r="L30" s="127">
        <f t="shared" si="0"/>
        <v>0</v>
      </c>
      <c r="M30" s="126"/>
      <c r="N30" s="126"/>
    </row>
    <row r="31" spans="1:14" s="128" customFormat="1" ht="17.25" customHeight="1">
      <c r="A31" s="122">
        <v>17</v>
      </c>
      <c r="B31" s="122"/>
      <c r="C31" s="122"/>
      <c r="D31" s="122"/>
      <c r="E31" s="122"/>
      <c r="F31" s="123"/>
      <c r="G31" s="122"/>
      <c r="H31" s="122"/>
      <c r="I31" s="125"/>
      <c r="J31" s="126"/>
      <c r="K31" s="126"/>
      <c r="L31" s="127">
        <f t="shared" si="0"/>
        <v>0</v>
      </c>
      <c r="M31" s="126"/>
      <c r="N31" s="126"/>
    </row>
    <row r="32" spans="1:14" s="128" customFormat="1" ht="17.25" customHeight="1">
      <c r="A32" s="122">
        <v>18</v>
      </c>
      <c r="B32" s="122"/>
      <c r="C32" s="122"/>
      <c r="D32" s="122"/>
      <c r="E32" s="122"/>
      <c r="F32" s="123"/>
      <c r="G32" s="122"/>
      <c r="H32" s="122"/>
      <c r="I32" s="125"/>
      <c r="J32" s="126"/>
      <c r="K32" s="126"/>
      <c r="L32" s="127">
        <f t="shared" si="0"/>
        <v>0</v>
      </c>
      <c r="M32" s="126"/>
      <c r="N32" s="126"/>
    </row>
    <row r="33" spans="1:14" s="128" customFormat="1" ht="17.25" customHeight="1">
      <c r="A33" s="122">
        <v>19</v>
      </c>
      <c r="B33" s="122"/>
      <c r="C33" s="122"/>
      <c r="D33" s="122"/>
      <c r="E33" s="122"/>
      <c r="F33" s="123"/>
      <c r="G33" s="122"/>
      <c r="H33" s="122"/>
      <c r="I33" s="125"/>
      <c r="J33" s="126"/>
      <c r="K33" s="126"/>
      <c r="L33" s="127">
        <f t="shared" si="0"/>
        <v>0</v>
      </c>
      <c r="M33" s="126"/>
      <c r="N33" s="126"/>
    </row>
    <row r="34" spans="1:14" s="128" customFormat="1" ht="17.25" customHeight="1">
      <c r="A34" s="122">
        <v>20</v>
      </c>
      <c r="B34" s="122"/>
      <c r="C34" s="122"/>
      <c r="D34" s="122"/>
      <c r="E34" s="122"/>
      <c r="F34" s="123"/>
      <c r="G34" s="122"/>
      <c r="H34" s="122"/>
      <c r="I34" s="125"/>
      <c r="J34" s="126"/>
      <c r="K34" s="126"/>
      <c r="L34" s="127">
        <f t="shared" si="0"/>
        <v>0</v>
      </c>
      <c r="M34" s="126"/>
      <c r="N34" s="126"/>
    </row>
    <row r="35" spans="1:14" ht="9" customHeight="1">
      <c r="A35" s="185"/>
      <c r="B35" s="185"/>
      <c r="C35" s="185"/>
      <c r="D35" s="185"/>
      <c r="E35" s="185"/>
      <c r="F35" s="185"/>
      <c r="G35" s="185"/>
      <c r="H35" s="185"/>
      <c r="I35" s="185"/>
      <c r="J35" s="185"/>
      <c r="K35" s="185"/>
      <c r="L35" s="185"/>
      <c r="M35" s="185"/>
      <c r="N35" s="185"/>
    </row>
    <row r="36" spans="1:14" ht="21.75" customHeight="1">
      <c r="A36" s="186" t="s">
        <v>82</v>
      </c>
      <c r="B36" s="186"/>
      <c r="C36" s="186"/>
      <c r="D36" s="186"/>
      <c r="E36" s="186"/>
      <c r="F36" s="186"/>
      <c r="G36" s="186"/>
      <c r="H36" s="186"/>
      <c r="I36" s="186"/>
      <c r="J36" s="186"/>
      <c r="K36" s="186"/>
      <c r="L36" s="186"/>
      <c r="M36" s="186"/>
      <c r="N36" s="129">
        <f>SUM(N15:N34)</f>
        <v>0</v>
      </c>
    </row>
  </sheetData>
  <sheetProtection selectLockedCells="1" selectUnlockedCells="1"/>
  <mergeCells count="14">
    <mergeCell ref="A1:N1"/>
    <mergeCell ref="A3:C3"/>
    <mergeCell ref="D3:E3"/>
    <mergeCell ref="A4:C4"/>
    <mergeCell ref="D4:E4"/>
    <mergeCell ref="A7:N7"/>
    <mergeCell ref="A5:C5"/>
    <mergeCell ref="D5:E5"/>
    <mergeCell ref="A8:N8"/>
    <mergeCell ref="A9:N9"/>
    <mergeCell ref="A10:N10"/>
    <mergeCell ref="A14:B14"/>
    <mergeCell ref="A35:N35"/>
    <mergeCell ref="A36:M36"/>
  </mergeCells>
  <printOptions/>
  <pageMargins left="0.7479166666666667" right="0.7479166666666667" top="0.7479166666666667" bottom="1.3395833333333333" header="0.5118055555555555" footer="0.7479166666666667"/>
  <pageSetup firstPageNumber="1" useFirstPageNumber="1" fitToHeight="1" fitToWidth="1" horizontalDpi="300" verticalDpi="300" orientation="landscape" paperSize="9"/>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dcterms:created xsi:type="dcterms:W3CDTF">2019-08-20T12:26:00Z</dcterms:created>
  <dcterms:modified xsi:type="dcterms:W3CDTF">2021-02-18T10:33:14Z</dcterms:modified>
  <cp:category/>
  <cp:version/>
  <cp:contentType/>
  <cp:contentStatus/>
</cp:coreProperties>
</file>